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4\Desktop\รายงาน PA คำรับรอง สพด.62 รอบ1\ข้อมูลลงเพิ่มเติม  สพด\"/>
    </mc:Choice>
  </mc:AlternateContent>
  <xr:revisionPtr revIDLastSave="0" documentId="13_ncr:1_{A916F105-C532-407B-BCF1-44788C8CFF84}" xr6:coauthVersionLast="40" xr6:coauthVersionMax="40" xr10:uidLastSave="{00000000-0000-0000-0000-000000000000}"/>
  <bookViews>
    <workbookView xWindow="-120" yWindow="-120" windowWidth="21840" windowHeight="13140" tabRatio="913" xr2:uid="{00000000-000D-0000-FFFF-FFFF00000000}"/>
  </bookViews>
  <sheets>
    <sheet name="แบบสรุป SAR Card" sheetId="274" r:id="rId1"/>
    <sheet name="ตัวชี้วัด 1.2" sheetId="311" r:id="rId2"/>
    <sheet name="ตัวชี้วัด 1.4" sheetId="313" r:id="rId3"/>
    <sheet name="ตัวชี้วัด C1-7" sheetId="315" r:id="rId4"/>
    <sheet name="ตัวชี้วัด C2-7" sheetId="316" r:id="rId5"/>
    <sheet name="ตัวชี้วัด C3-7" sheetId="317" r:id="rId6"/>
    <sheet name="ตัวชี้วัด 2.1" sheetId="320" r:id="rId7"/>
    <sheet name="ตัวชี้วัด 2.2" sheetId="321" r:id="rId8"/>
    <sheet name="ตัวชี้วัด 2.3" sheetId="324" r:id="rId9"/>
    <sheet name="ตัวชี้วัด 2.5" sheetId="325" r:id="rId10"/>
  </sheets>
  <definedNames>
    <definedName name="_xlnm.Print_Titles" localSheetId="1">'ตัวชี้วัด 1.2'!$6:$6</definedName>
    <definedName name="_xlnm.Print_Titles" localSheetId="2">'ตัวชี้วัด 1.4'!$6:$6</definedName>
    <definedName name="_xlnm.Print_Titles" localSheetId="6">'ตัวชี้วัด 2.1'!$6:$6</definedName>
    <definedName name="_xlnm.Print_Titles" localSheetId="7">'ตัวชี้วัด 2.2'!$6:$6</definedName>
    <definedName name="_xlnm.Print_Titles" localSheetId="8">'ตัวชี้วัด 2.3'!$6:$6</definedName>
    <definedName name="_xlnm.Print_Titles" localSheetId="9">'ตัวชี้วัด 2.5'!$6:$6</definedName>
    <definedName name="_xlnm.Print_Titles" localSheetId="3">'ตัวชี้วัด C1-7'!$6:$6</definedName>
    <definedName name="_xlnm.Print_Titles" localSheetId="4">'ตัวชี้วัด C2-7'!$6:$6</definedName>
    <definedName name="_xlnm.Print_Titles" localSheetId="5">'ตัวชี้วัด C3-7'!$6:$6</definedName>
    <definedName name="_xlnm.Print_Titles" localSheetId="0">'แบบสรุป SAR Card'!$3:$4</definedName>
  </definedNames>
  <calcPr calcId="181029"/>
</workbook>
</file>

<file path=xl/calcChain.xml><?xml version="1.0" encoding="utf-8"?>
<calcChain xmlns="http://schemas.openxmlformats.org/spreadsheetml/2006/main">
  <c r="D46" i="316" l="1"/>
  <c r="C46" i="316"/>
  <c r="D43" i="316"/>
  <c r="C43" i="316"/>
  <c r="D41" i="316"/>
  <c r="C41" i="316"/>
  <c r="D39" i="316"/>
  <c r="C39" i="316"/>
  <c r="D37" i="316"/>
  <c r="C37" i="316"/>
  <c r="D34" i="316"/>
  <c r="C34" i="316"/>
  <c r="C33" i="316" s="1"/>
  <c r="D31" i="316"/>
  <c r="C31" i="316"/>
  <c r="D29" i="316"/>
  <c r="C29" i="316"/>
  <c r="D25" i="316"/>
  <c r="C25" i="316"/>
  <c r="D22" i="316"/>
  <c r="C22" i="316"/>
  <c r="D17" i="316"/>
  <c r="C17" i="316"/>
  <c r="D14" i="316"/>
  <c r="C14" i="316"/>
  <c r="D12" i="316"/>
  <c r="C12" i="316"/>
  <c r="D8" i="316"/>
  <c r="C8" i="316"/>
  <c r="D46" i="313"/>
  <c r="C46" i="313"/>
  <c r="D43" i="313"/>
  <c r="C43" i="313"/>
  <c r="D41" i="313"/>
  <c r="C41" i="313"/>
  <c r="D39" i="313"/>
  <c r="C39" i="313"/>
  <c r="D37" i="313"/>
  <c r="D33" i="313" s="1"/>
  <c r="C37" i="313"/>
  <c r="C33" i="313" s="1"/>
  <c r="C34" i="313"/>
  <c r="D31" i="313"/>
  <c r="C31" i="313"/>
  <c r="D29" i="313"/>
  <c r="C29" i="313"/>
  <c r="D25" i="313"/>
  <c r="C25" i="313"/>
  <c r="D22" i="313"/>
  <c r="C22" i="313"/>
  <c r="D21" i="313"/>
  <c r="C21" i="313"/>
  <c r="D17" i="313"/>
  <c r="C17" i="313"/>
  <c r="D14" i="313"/>
  <c r="C14" i="313"/>
  <c r="D12" i="313"/>
  <c r="C12" i="313"/>
  <c r="D8" i="313"/>
  <c r="D7" i="313" s="1"/>
  <c r="C8" i="313"/>
  <c r="C7" i="313" s="1"/>
  <c r="D47" i="311"/>
  <c r="C47" i="311"/>
  <c r="D43" i="311"/>
  <c r="C43" i="311"/>
  <c r="D41" i="311"/>
  <c r="C41" i="311"/>
  <c r="C39" i="311"/>
  <c r="D37" i="311"/>
  <c r="C37" i="311"/>
  <c r="D34" i="311"/>
  <c r="D33" i="311" s="1"/>
  <c r="C34" i="311"/>
  <c r="C33" i="311" s="1"/>
  <c r="D31" i="311"/>
  <c r="C31" i="311"/>
  <c r="D29" i="311"/>
  <c r="C29" i="311"/>
  <c r="D25" i="311"/>
  <c r="C25" i="311"/>
  <c r="D22" i="311"/>
  <c r="C22" i="311"/>
  <c r="D21" i="311"/>
  <c r="C21" i="311"/>
  <c r="D17" i="311"/>
  <c r="C17" i="311"/>
  <c r="D14" i="311"/>
  <c r="C14" i="311"/>
  <c r="D12" i="311"/>
  <c r="C12" i="311"/>
  <c r="D8" i="311"/>
  <c r="D7" i="311" s="1"/>
  <c r="C8" i="311"/>
  <c r="C7" i="311" s="1"/>
  <c r="D33" i="316" l="1"/>
  <c r="C7" i="316"/>
  <c r="C21" i="316"/>
  <c r="D21" i="316"/>
  <c r="C49" i="316"/>
  <c r="D7" i="316"/>
  <c r="C51" i="311"/>
  <c r="D51" i="311"/>
  <c r="C49" i="313"/>
  <c r="D49" i="313"/>
  <c r="D21" i="321"/>
  <c r="C11" i="321"/>
  <c r="C21" i="321" s="1"/>
  <c r="D23" i="320"/>
  <c r="C23" i="320"/>
  <c r="D49" i="316" l="1"/>
  <c r="D18" i="325"/>
  <c r="D18" i="324"/>
  <c r="C18" i="324"/>
  <c r="D46" i="317" l="1"/>
  <c r="C46" i="317"/>
  <c r="D43" i="317"/>
  <c r="C43" i="317"/>
  <c r="D41" i="317"/>
  <c r="C41" i="317"/>
  <c r="D39" i="317"/>
  <c r="C39" i="317"/>
  <c r="D37" i="317"/>
  <c r="C37" i="317"/>
  <c r="D34" i="317"/>
  <c r="C34" i="317"/>
  <c r="C33" i="317" s="1"/>
  <c r="D31" i="317"/>
  <c r="C31" i="317"/>
  <c r="D29" i="317"/>
  <c r="C29" i="317"/>
  <c r="D25" i="317"/>
  <c r="C25" i="317"/>
  <c r="D22" i="317"/>
  <c r="C22" i="317"/>
  <c r="C21" i="317"/>
  <c r="D17" i="317"/>
  <c r="C17" i="317"/>
  <c r="D14" i="317"/>
  <c r="C14" i="317"/>
  <c r="D12" i="317"/>
  <c r="C12" i="317"/>
  <c r="D8" i="317"/>
  <c r="C8" i="317"/>
  <c r="C7" i="317" s="1"/>
  <c r="C18" i="325"/>
  <c r="D46" i="315"/>
  <c r="C46" i="315"/>
  <c r="D43" i="315"/>
  <c r="C43" i="315"/>
  <c r="D41" i="315"/>
  <c r="C41" i="315"/>
  <c r="D39" i="315"/>
  <c r="C39" i="315"/>
  <c r="D37" i="315"/>
  <c r="C37" i="315"/>
  <c r="D34" i="315"/>
  <c r="D33" i="315" s="1"/>
  <c r="C34" i="315"/>
  <c r="C33" i="315"/>
  <c r="D31" i="315"/>
  <c r="C31" i="315"/>
  <c r="D29" i="315"/>
  <c r="C29" i="315"/>
  <c r="D25" i="315"/>
  <c r="C25" i="315"/>
  <c r="D22" i="315"/>
  <c r="C22" i="315"/>
  <c r="C21" i="315" s="1"/>
  <c r="D17" i="315"/>
  <c r="C17" i="315"/>
  <c r="D14" i="315"/>
  <c r="C14" i="315"/>
  <c r="D12" i="315"/>
  <c r="C12" i="315"/>
  <c r="D8" i="315"/>
  <c r="C8" i="315"/>
  <c r="C7" i="315" s="1"/>
  <c r="D21" i="315" l="1"/>
  <c r="D7" i="315"/>
  <c r="C49" i="317"/>
  <c r="D33" i="317"/>
  <c r="D21" i="317"/>
  <c r="D7" i="317"/>
  <c r="C49" i="315"/>
  <c r="D49" i="315" l="1"/>
  <c r="D49" i="317"/>
  <c r="G9" i="274"/>
  <c r="G10" i="274"/>
  <c r="G11" i="274"/>
  <c r="G14" i="274"/>
  <c r="G15" i="274"/>
  <c r="G16" i="274"/>
  <c r="G17" i="274"/>
  <c r="G13" i="274"/>
  <c r="G6" i="274"/>
  <c r="G7" i="274"/>
  <c r="G18" i="274" l="1"/>
  <c r="G19" i="274" s="1"/>
</calcChain>
</file>

<file path=xl/sharedStrings.xml><?xml version="1.0" encoding="utf-8"?>
<sst xmlns="http://schemas.openxmlformats.org/spreadsheetml/2006/main" count="669" uniqueCount="334">
  <si>
    <t>..............................................................................................................................................................................</t>
  </si>
  <si>
    <t>1) 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</si>
  <si>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</si>
  <si>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..........................................................................................................................................................................</t>
  </si>
  <si>
    <t>คะแนนรวม</t>
  </si>
  <si>
    <t>คะแนนเต็ม</t>
  </si>
  <si>
    <t>คะแนนที่ได้</t>
  </si>
  <si>
    <t>น้ำหนักรวม และคะแนนถ่วงน้ำหนักรวม</t>
  </si>
  <si>
    <t xml:space="preserve">หมายเหตุ : การรายงานของหน่วยงาน  </t>
  </si>
  <si>
    <t xml:space="preserve">1) ข้อมูลผลการดำเนินงานตามเกณฑ์การให้คะแนน : </t>
  </si>
  <si>
    <r>
      <t>คะแนนที่ได้
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</si>
  <si>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คะแนนถ่วงน้ำหนัก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</si>
  <si>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ระดับ</t>
  </si>
  <si>
    <t>2) ปัจจัยสนับสนุนต่อการดำเนินงาน</t>
  </si>
  <si>
    <t>3) ปัญหา/อุปสรรคต่อการดำเนินงาน</t>
  </si>
  <si>
    <t>ลำดับ</t>
  </si>
  <si>
    <t>ร้อยละของการเบิกจ่ายเงินงบประมาณ</t>
  </si>
  <si>
    <t>ผลงานรอบ 5 เดือนแรก</t>
  </si>
  <si>
    <t>ตัวชี้วัด
ที่</t>
  </si>
  <si>
    <t xml:space="preserve"> องค์ประกอบการประเมิน / ตัวชี้วัด</t>
  </si>
  <si>
    <r>
      <t>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</si>
  <si>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3) ตัวชี้วัดทุกตัวมีคะแนนเต็ม 5 คะแนน การประเมินคะแนนให้ตนเอง/ เจ้าภาพประเมินตรวจให้คะแนน ให้ใช้ทศนิยมได้ไม่เกิน 4 ตำแหน่ง</t>
  </si>
  <si>
    <r>
      <t xml:space="preserve">สรุปคะแนนที่ได้จากคะแนนเต็ม 5 </t>
    </r>
    <r>
      <rPr>
        <sz val="14"/>
        <color theme="1"/>
        <rFont val="TH SarabunPSK"/>
        <family val="2"/>
      </rPr>
      <t xml:space="preserve"> (คะแนนถ่วงน้ำหนักรวม/ น้ำหนักรวม)</t>
    </r>
  </si>
  <si>
    <r>
      <t xml:space="preserve">4) หลักฐานอ้างอิง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ในระบบ DOC 4.0)</t>
    </r>
  </si>
  <si>
    <t>แบบรายงานผลตามคำรับรองการปฏิบัติราชการ ปีงบประมาณ พ.ศ. 2562 (SAR Card)</t>
  </si>
  <si>
    <t>ร้อยละของตำบลที่มีระบบการส่งเสริมสุขภาพดูแลผู้สูงอายุระยะยาว (Long Term Care) ในชุมชนผ่านเกณฑ์</t>
  </si>
  <si>
    <t>2. ภารกิจรอง/ สนับสนุนกรมอนามัย (5 ตัวชี้วัด)</t>
  </si>
  <si>
    <t>1. นโยบายสำคัญเร่งด่วน ยุทธศาสตร์ ภารกิจหลักกรมอนามัย (5 ตัวชี้วัด)</t>
  </si>
  <si>
    <t>1. เพิ่มเติมภารกิจหลัก Core Function (เฉพาะสายวิชาการ)</t>
  </si>
  <si>
    <t>2) น้ำหนักของแต่ละตัวชี้วัดเท่ากันทุกตัว คือ 2</t>
  </si>
  <si>
    <t>C1-7</t>
  </si>
  <si>
    <t>C2-7</t>
  </si>
  <si>
    <t>C3-7</t>
  </si>
  <si>
    <t>ระดับความสำเร็จของการดำเนินงานสถานพัฒนาเด็กปฐมวัยโดยใช้เกณฑ์มาตรฐานสถานพัฒนาเด็กปฐมวัยแห่งชาติ</t>
  </si>
  <si>
    <t>ระดับความสำเร็จของการศึกษาสถานการณ์ความรอบรู้ในการเลี้ยงดูเด็กปฐมวัย</t>
  </si>
  <si>
    <t>ระดับความสำเร็จของการนำเสนอการพัฒนาข้อมูลสารสนเทศหลักในระดับประเทศ ด้านพัฒนาการเด็กปฐมวัย</t>
  </si>
  <si>
    <t>1) แบบ SAR Card ให้เลือกใส่ตัวชี้วัดแต่ละกลุ่มให้ครบตามที่ลงนามคำรับรองฯ  (8-10 ตัวชี้วัด) โปรดดูคู่มือการจัดทำคำรับรองฯ ประกอบ</t>
  </si>
  <si>
    <t>ระดับความสำเร็จของพัฒนาการเด็กตามเกณฑ์มาตรฐาน ประกอบด้วยตัวชี้วัด Proxy
3 ตัวชี้วัด 
 - ร้อยละของเด็กอายุ 0-5 ปี ได้รับการคัดกรองพัฒนาการ
 - ร้อยละของเด็กอายุ 0-5 ปี ที่ได้รับการคัดกรองพัฒนาการพบสงสัยล่าช้า
 - ร้อยละของเด็กอายุ 0-5 ปี ที่มีพัฒนาการสงสัยล่าช้าได้รับการติดตาม</t>
  </si>
  <si>
    <t>ร้อยละการรับรู้การดำเนินงานคุณธรรมและความโปร่งใสของหน่วยงาน (Internal Integrity and Transparency Assessment : IIT)</t>
  </si>
  <si>
    <t>ร้อยละความผูกพันของบุคลากรต่อองค์กร (Employee Engagement : EE)</t>
  </si>
  <si>
    <t>ระดับความสำเร็จของการดำเนินงานเพื่อสนับสนุนกรมอนามัยก้าวสู่องค์กรที่มีสมรรถนะสูงตามแนวทาง PMQA/PMQA 4.0</t>
  </si>
  <si>
    <t xml:space="preserve">ระดับความสำเร็จของการดำเนินงานการเป็นองค์กรรอบรู้ด้านสุขภาพ (HLO) </t>
  </si>
  <si>
    <t>เกณฑ์การประเมิน</t>
  </si>
  <si>
    <t xml:space="preserve">Implementation: การขับเคลื่อนมาตรการ </t>
  </si>
  <si>
    <t>Best Outcome</t>
  </si>
  <si>
    <t xml:space="preserve">Assessment: มีระบบบริหารจัดการข้อมูลและการวิเคราะห์ปัญหา </t>
  </si>
  <si>
    <t>1.1 มีข้อมูลและสารสนเทศที่สมบูรณ์และเพียงพอในการวิเคราะห์ปัญหาและนำไปสู่ 1) HL ปชช./ Competency จนท. 2) ข้อเสนอเชิงนโยบาย 3) มาตรการในพื้นที่</t>
  </si>
  <si>
    <t xml:space="preserve"> - มีการรวบรวมและวิเคราะห์ข้อมูลความต้องการและความคาดหวังของ Customer และ Stakeholder ทั้งในปัจจุบันและพึงมีในอนาคต (หมวด 3)</t>
  </si>
  <si>
    <t>1.2 มีระบบการจัดเก็บข้อมูลและติดตามข้อมูลตาม KPI และข้อมูลปัจจัยที่ส่งผลกระทบ</t>
  </si>
  <si>
    <t>1.3 มีระบบการประเมินผลมาตรการและวิเคราะห์เพื่อปรับปรุงมาตรการทุก 3 เดือน</t>
  </si>
  <si>
    <t xml:space="preserve"> - มีการวิเคราะห์เพื่อปรับปรุงมาตรการทุก 3 เดือน (หมวด 2)</t>
  </si>
  <si>
    <t xml:space="preserve"> - มีระบบการประเมินผลมาตรการ (หมวด 2)</t>
  </si>
  <si>
    <t>1.4 มีแผน/ แนวทางปฏิบัติ (ที่สอดคล้องกับผลการวิเคราะห์ในข้อ 1.1) เพื่อให้บรรลุวัตถุประสงค์ปรับปรุงผลการดำเนินการ ส่งเสริมนวัตกรรม และบรรลุยุทธศาสตร์/ ภารกิจสำคัญ</t>
  </si>
  <si>
    <t xml:space="preserve"> - มีแผน/ แนวทางปฏิบัติ (หมวด 2)</t>
  </si>
  <si>
    <t xml:space="preserve"> - มีแผนพัฒนาบุคลากรภายในและภายนอก (HRD/ HRM) (หมวด 5)</t>
  </si>
  <si>
    <t xml:space="preserve"> - มีกิจกรรมการสร้างความสัมพันธ์อันดีระหว่างหน่วยงานและผู้รับบริการรวมทั้งผู้มีส่วนได้ส่วนเสีย (หมวด 3)</t>
  </si>
  <si>
    <t>Advocacy &amp; Intervention : มีข้อเสนอเชิงนโยบายและมาตรการที่มีประสิทธิภาพรองรับการแก้ปัญหา (ประเมินและให้คะแนนโดยคณะ กก.ประเมินผลของกรม)</t>
  </si>
  <si>
    <t>2.1 มีข้อเสนอเชิงนโยบายและมาตรการ</t>
  </si>
  <si>
    <t>5 เดือนแรก (ตุลาคม 2561-กุมภาพันธ์ 2562)</t>
  </si>
  <si>
    <t xml:space="preserve"> - มีข้อเสนอเชิงนโยบายระดับจังหวัด หรือพื้นที่ (หมวด 2) </t>
  </si>
  <si>
    <t xml:space="preserve"> - มีข้อเสนอเชิงนโยบายระดับประเทศ หรือระดับเขตสุขภาพ (หมวด 2) </t>
  </si>
  <si>
    <t>2.2 มาตรการดำเนินการ</t>
  </si>
  <si>
    <t xml:space="preserve"> - มี Data base หรือ Information base รองรับการกำหนดมาตรการ (หมวด 4) </t>
  </si>
  <si>
    <t xml:space="preserve"> - มี Knowledge base รองรับการกำหนดมาตรการ (หมวด 4) </t>
  </si>
  <si>
    <t xml:space="preserve"> - มี Customer/ Stakeholder base (ตอบสนองตรงตามความต้องการของผู้รับบริการและผู้มีส่วนได้ส่วนเสีย) (หมวด 3)</t>
  </si>
  <si>
    <t>2.3 มาตรการมีความสอดคล้องกับบทบาทใหม่กรมอนามัยRe-role  :  Smart Governance by national lead /regional lead)</t>
  </si>
  <si>
    <t xml:space="preserve"> - มีการกำหนดมาตรการที่สอดคล้องกับบทบาทใหม่ (หมวด 6)</t>
  </si>
  <si>
    <t>2.4 มี Key Message และเนื้อหาสร้าง HL ปชช. / Competency จนท.(ส่งมอบศูนย์สื่อผลิตสื่อ)</t>
  </si>
  <si>
    <t xml:space="preserve"> - มีการจัดทำ Key Message และเนื้อหาเพื่อสร้าง HL ปชช. /เพิ่ม Competency ประชาชนและ/หรือเจ้าหน้าที่ และส่งให้ศูนย์สื่อสารสาธารณะ (หมวด 5)</t>
  </si>
  <si>
    <t>3.1 มีการนำข้อเสนอเชิงนโยบายเข้าสู่กรรมการระดับกระทรวง (เช่น เวทีประชุมผู้ตรวจราชการ ฯลฯ) /ระดับเขต (เช่น การประชุมเขตสุขภาพ) /ระดับกรม(การประชุม Tuesday Regular Meeting) /ระดับจังหวัด /ระดับหน่วยงาน</t>
  </si>
  <si>
    <t xml:space="preserve"> - มีการนำข้อเสนอเชิงนโยบายเข้าสู่กรรมการระดับกระทรวง (เช่น เวทีประชุมผู้ตรวจราชการ ฯลฯ) /ระดับเขต (เช่น การประชุมเขตสุขภาพ) (หมวด 2)</t>
  </si>
  <si>
    <t xml:space="preserve"> - มีการนำข้อเสนอเชิงนโยบายเข้าสู่กรรมการระดับกรม (การประชุม Tuesday Regular Meeting) /ระดับจังหวัด /ระดับหน่วยงาน (หมวด 2)</t>
  </si>
  <si>
    <t>3.2 มีการดำเนินการขับเคลื่อนมาตรการลงสู่พื้นที่ภายใต้บทบาทใหม่ (Smart regulator/ Facilitator + Enabler + Governance)</t>
  </si>
  <si>
    <t xml:space="preserve"> - มีการดำเนินการขับเคลื่อนมาตรการลงสู่พื้นที่ภายใต้บทบาท Smart regulator, Facilitator + Enabler, Governance (หมวด 2, 6)</t>
  </si>
  <si>
    <t xml:space="preserve">3.3 มีการขับเคลื่อน HL ไปสู่ปชช./competency ไปสู่เจ้าหน้าที่ </t>
  </si>
  <si>
    <t xml:space="preserve"> - มีการจัดกิจกรรมการขับเคลื่อน HL (เช่น การสร้างความรอบรู้ การจัดสภาพแวดล้อม การสื่อสารสุขภาพ ฯลฯ) ไปสู่ประชาชน (หมวด 5)</t>
  </si>
  <si>
    <t>3.4 มีการนำเทคโนโลยีดิจิทัลมาขับเคลื่อนให้เกิดคุณภาพ (Digital Transformation)</t>
  </si>
  <si>
    <t xml:space="preserve"> - มีการใช้ประโยชน์จากเทคโนโลยีดิจิทัลที่นำไปสู่การพัฒนาและขับเคลื่อนนโยบายและมาตรการของหน่วยงาน (หมวด 4)</t>
  </si>
  <si>
    <t>ลำดับที่/ ชื่อไฟล์หลักฐาน</t>
  </si>
  <si>
    <t>ชื่อ-สกุลผู้จัดทำรายงาน ................................................................................ โทรศัพท์ ...............................</t>
  </si>
  <si>
    <r>
      <t xml:space="preserve">Output </t>
    </r>
    <r>
      <rPr>
        <b/>
        <sz val="16"/>
        <rFont val="Wingdings"/>
        <charset val="2"/>
      </rPr>
      <t xml:space="preserve">à </t>
    </r>
    <r>
      <rPr>
        <b/>
        <sz val="16"/>
        <rFont val="TH SarabunPSK"/>
        <family val="2"/>
      </rPr>
      <t>Good Outcome</t>
    </r>
  </si>
  <si>
    <t>ชื่อหน่วยงานผู้จัดทำรายงาน........................................................................................................................</t>
  </si>
  <si>
    <t>ตัวชี้วัดที่ 1.4  ร้อยละของตำบลที่มีระบบการส่งเสริมสุขภาพดูแลผู้สูงอายุระยะยาว (Long Term Care) 
                  ในชุมชนผ่านเกณฑ์</t>
  </si>
  <si>
    <t>ตัวชี้วัดที่ 1.2  ระดับความสำเร็จของพัฒนาการเด็กตามเกณฑ์มาตรฐาน ประกอบด้วยตัวชี้วัด Proxy 3 ตัวชี้วัด 
                  - ร้อยละของเด็กอายุ 0-5 ปี ได้รับการคัดกรองพัฒนาการ
                  - ร้อยละของเด็กอายุ 0-5 ปี ที่ได้รับการคัดกรองพัฒนาการพบสงสัยล่าช้า
                  - ร้อยละของเด็กอายุ 0-5 ปี ที่มีพัฒนาการสงสัยล่าช้าได้รับการติดตาม</t>
  </si>
  <si>
    <t>ตัวชี้วัดที่ 2.1  ร้อยละการรับรู้การดำเนินงานคุณธรรมและความโปร่งใสของหน่วยงาน 
                 (Internal Integrity and Transparency Assessment : IIT)</t>
  </si>
  <si>
    <t>ร้อยละการรับรู้การดำเนินงานคุณธรรมและความโปร่งใสของหน่วยงาน (IIT) 
ร้อยละ 85 - 89.99</t>
  </si>
  <si>
    <t>ร้อยละการรับรู้การดำเนินงานคุณธรรมและความโปร่งใสของหน่วยงาน (IIT) 
เท่ากับหรือมากกว่าร้อยละ 90</t>
  </si>
  <si>
    <t>ตัวชี้วัดที่ 2.2  ร้อยละความผูกพันของบุคลากรต่อองค์กร (Employee Engagement : EE)</t>
  </si>
  <si>
    <t>ร้อยละความผูกพัน (Employee Engagement) ของบุคลากรในองค์กรเท่ากับร้อยละ 60 - 79.99</t>
  </si>
  <si>
    <t>ร้อยละความผูกพัน (Employee Engagement) ของบุคลากรในองค์กรมากกว่า หรือเท่ากับร้อยละ 80</t>
  </si>
  <si>
    <t>ตัวชี้วัดที่ 2.3  ร้อยละของการเบิกจ่ายเงินงบประมาณ</t>
  </si>
  <si>
    <t xml:space="preserve">ตัวชี้วัดที่ 2.5  ระดับความสำเร็จของการดำเนินงานการเป็นองค์กรรอบรู้ด้านสุขภาพ (HLO) </t>
  </si>
  <si>
    <t>4.1 ผลเบิกจ่ายที่ได้ค่าคะแนนถ่วงน้ำหนักอยู่ระหว่าง = 4.00 - 4.99</t>
  </si>
  <si>
    <t>4.2 มีรายงานผลติดตามเร่งรัดการเบิกจ่ายงบประมาณ (รบจ.1)</t>
  </si>
  <si>
    <t>5.1 ผลเบิกจ่ายที่ได้ค่าคะแนนถ่วงน้ำหนักอยู่ระหว่าง = 5.00</t>
  </si>
  <si>
    <t>5.2 กรมผ่านเป้าหมายการเบิกจ่ายกระทรวงการคลัง เบิกจ่ายได้ร้อยละ 46.66</t>
  </si>
  <si>
    <t>5.3 มีรายงานผลติดตามเร่งรัดการเบิกจ่ายงบประมาณ (รบจ.1)</t>
  </si>
  <si>
    <t>เจ้าหน้าที่ขององค์กรไม่น้อยกว่าร้อยละ 50 เข้าร่วมกิจกรรมส่งเสริมสุขภาพ อย่างน้อย 1 กิจกรรม ภายใน หรือภายนอกกรมอนามัย (Health promoting activities)
*** สขรส.จะทำการตรวจสอบข้อมูลความถูกต้องในการจัดกิจกรรมและการเข้าร่วมกิจกรรม โดยวิธีการสุ่มตรวจเช็คร้อยละ 10 ของเจ้าหน้าที่ 
แต่ละหน่วยงานในสังกัดกรมอนามัย ***</t>
  </si>
  <si>
    <t>เจ้าหน้าที่ขององค์กรไม่น้อยกว่าร้อยละ 75 เข้าร่วมกิจกรรมส่งเสริมสุขภาพ อย่างน้อย 1 กิจกรรม ภายใน หรือภายนอกกรมอนามัย (Health promoting activities)
*** สขรส.จะทำการตรวจสอบข้อมูลความถูกต้องในการจัดกิจกรรมและการเข้าร่วมกิจกรรม โดยวิธีการสุ่มตรวจเช็คร้อยละ 10 ของเจ้าหน้าที่ 
แต่ละหน่วยงาน ในสังกัดกรมอนามัย ***</t>
  </si>
  <si>
    <t xml:space="preserve"> - มีข้อมูล Best Practice ทั้งในประเทศ/ ต่างประเทศ (หมวด 4)</t>
  </si>
  <si>
    <t xml:space="preserve"> - มีการจัดเก็บข้อมูลสำคัญของตัวชี้วัดที่ 1.2 อย่างเป็นระบบบนเว็บไซต์กลางของหน่วยงาน และเชื่อมโยงฐานข้อมูลเข้ากับระบบ DoH Dashboard (หมวด 4) </t>
  </si>
  <si>
    <t xml:space="preserve"> - มีการจัดเก็บข้อมูลสำคัญของตัวชี้วัดที่ 1.4 อย่างเป็นระบบบนเว็บไซต์กลางของหน่วยงาน และเชื่อมโยงฐานข้อมูลเข้ากับระบบ DoH Dashboard (หมวด 4) </t>
  </si>
  <si>
    <t xml:space="preserve"> - มีการจัดเก็บข้อมูลสำคัญของ ตัวชี้วัด Core Function อย่างเป็นระบบบนเว็บไซต์กลางของหน่วยงาน (หมวด 4)</t>
  </si>
  <si>
    <r>
      <t xml:space="preserve">5 เดือนแรก (ตุลาคม 2561-กุมภาพันธ์ 2562) </t>
    </r>
    <r>
      <rPr>
        <b/>
        <sz val="16"/>
        <color rgb="FFFF0000"/>
        <rFont val="TH SarabunPSK"/>
        <family val="2"/>
      </rPr>
      <t>(ปรับระดับที่ 4 และ/หรือ 5 ใช้ตามเล่มคู่มือคำรับรองฯ ปี พ.ศ. 2562)</t>
    </r>
  </si>
  <si>
    <t>4.1 เด็กอายุ 0-2 ปี ได้รับการตรวจสุขภาพช่องปากอย่างน้อยร้อยละ 22</t>
  </si>
  <si>
    <t>4.2 ทารกแรกเกิดจนถึงอายุต่ำกว่า 6 เดือนกินนมแม่อย่างเดียว ร้อยละ 50 แยกตามรายเขต</t>
  </si>
  <si>
    <t>4.3 เด็กอายุ 0-5 ปี สูงดีสมส่วนร้อยละ 54 แยกตามรายเขต</t>
  </si>
  <si>
    <r>
      <t xml:space="preserve">5.1 เด็กอายุ 0-5 ปี ได้รับการคัดกรองพัฒนาการอย่างน้อยร้อยละ 80
</t>
    </r>
    <r>
      <rPr>
        <sz val="16"/>
        <color rgb="FFFF0000"/>
        <rFont val="TH SarabunPSK"/>
        <family val="2"/>
      </rPr>
      <t>ผลลัพธ์ที่ได้ร้อยละ.......</t>
    </r>
  </si>
  <si>
    <r>
      <t xml:space="preserve">5.2 เด็กอายุ 0-5 ปี ได้รับการคัดกรองพัฒนาการพบสงสัยล่าช้าร้อยละ 20
</t>
    </r>
    <r>
      <rPr>
        <sz val="16"/>
        <color rgb="FFFF0000"/>
        <rFont val="TH SarabunPSK"/>
        <family val="2"/>
      </rPr>
      <t>ผลลัพธ์ที่ได้ร้อยละ.......</t>
    </r>
  </si>
  <si>
    <r>
      <t xml:space="preserve">5.3 เด็กอายุ 0-5 ปี ที่มีพัฒนาการสงสัยล่าช้าได้รับการติดตามอย่างน้อยร้อยละ 80
</t>
    </r>
    <r>
      <rPr>
        <sz val="16"/>
        <color rgb="FFFF0000"/>
        <rFont val="TH SarabunPSK"/>
        <family val="2"/>
      </rPr>
      <t>ผลลัพธ์ที่ได้ร้อยละ.......</t>
    </r>
  </si>
  <si>
    <t>4.1 มีการสนับสนุน ขับเคลื่อน และเยี่ยมเสริมพลัง ตามนโยบายการดูแลผู้สูงอายุระยะยาว เพื่อให้เกิดการขับเคลื่อนการดำเนินงานตำบล Long Term Care  ผ่านเกณฑ์ตาม 7 องค์ประกอบ</t>
  </si>
  <si>
    <r>
      <t xml:space="preserve">4.2 มีตำบล Long Term Care  ผ่านเกณฑ์ไม่น้อยกว่าร้อยละ 50
</t>
    </r>
    <r>
      <rPr>
        <sz val="16"/>
        <color rgb="FFFF0000"/>
        <rFont val="TH SarabunPSK"/>
        <family val="2"/>
      </rPr>
      <t>ผลลัพธ์ที่ได้ร้อยละ ............</t>
    </r>
  </si>
  <si>
    <t>5.1 มีสรุปผลการดำเนินงาน ตำบล Long Term Care  ผ่านเกณฑ์ตาม 7 องค์ประกอบพร้อมรูปแบบนวัตกรรมในการดูแลผู้สูงอายุตามแผนการดูแลผู้สูงอายุรายบุคคล (Care Plan) (ทั้งผู้สูงอายุรายเก่าและรายใหม่ ) ที่ส่งผลต่อการเปลี่ยนแปลงพฤติกรรมสุขภาพของผู้สูงอายุ</t>
  </si>
  <si>
    <r>
      <t xml:space="preserve">5.2 มีตำบล Long Term Care  ผ่านเกณฑ์ไม่น้อยกว่าร้อยละ 55 
</t>
    </r>
    <r>
      <rPr>
        <sz val="16"/>
        <color rgb="FFFF0000"/>
        <rFont val="TH SarabunPSK"/>
        <family val="2"/>
      </rPr>
      <t>ผลลัพธ์ที่ได้ร้อยละ ............</t>
    </r>
  </si>
  <si>
    <t xml:space="preserve"> - มีการวิเคราะห์ช่องว่างของระบบที่เป็นอยู่ในปัจจุบันกับมาตรฐาน/ เป้าหมายที่กำหนด 
(หมวด 4)</t>
  </si>
  <si>
    <t>4) ตัวชี้วัดหลัก 10 ตัวชี้วัด คือ 1.1-1.5 และ 2.1-2.5</t>
  </si>
  <si>
    <t>5) ตัวชี้วัดเพิ่มเติมสายวิชาการรวม 47 ตัวชี้วัด 15 หน่วยงาน คือ ตัวชี้วัด C1-1, C2-1,…, C1-15,…, C5-15</t>
  </si>
  <si>
    <t>6) ตัวชี้วัดเพิ่มเติมสายสนับสนุนรวม 30 ตัวชี้วัด 9 หน่วยงาน คือ ตัวชี้วัด F1-1, F2-1,…, F1-9,…, F6-9</t>
  </si>
  <si>
    <t>7) รายชื่อตัวชี้วัดทั้งหมด 87 ตัวชี้วัด สายวิชาการ 28 หน่วยงาน ดำเนินการหน่วยละ 10 ตัว (28*10=280)
    สายสนับสนุน 9 หน่วยงาน ดำเนินการหน่วยละ 8 ตัว (9*8=72) รวมจำนวนตัวชี้วัดที่หน่วยงานต้องรายงานในระบบ (280+72) 352 ตัวชี้วัด</t>
  </si>
  <si>
    <t>1.2 หน่วยงานจัดทำแผนปฏิบัติการคุณธรรมและความโปร่งใส ปี พ.ศ. 2562 จากการวิเคราะห์และทบทวนสถานการณ์</t>
  </si>
  <si>
    <t>หน่วยงานกำหนด และสื่อสาร มาตรการ กลไกที่สำคัญ เพื่อการขับเคลื่อน  สร้างการมีส่วนร่วมการดำเนินงาน สู่บุคลากรทั่วทั้งหน่วยงาน และผู้มีส่วนได้ส่วนเสียทั้งภายในและภายนอก</t>
  </si>
  <si>
    <t xml:space="preserve">หน่วยงานขับเคลื่อนการดำเนินงานตามแผนปฏิบัติการคุณธรรมและความโปร่งใส ปี พ.ศ. 2562 ของหน่วยงาน ครอบคลุมประเด็นดังนี้ </t>
  </si>
  <si>
    <t xml:space="preserve">1) มาตรการภายในเพื่อส่งเสริมความโปร่งใสและป้องกันการทุจริต </t>
  </si>
  <si>
    <t xml:space="preserve"> - มาตรการเผยแพร่ข้อมูลต่อสาธารณะ</t>
  </si>
  <si>
    <t xml:space="preserve"> - มาตรการส่งเสริมความโปร่งใสในการจัดซื้อจัดจ้าง</t>
  </si>
  <si>
    <t xml:space="preserve"> - มาตรการป้องกันการรับสินบน</t>
  </si>
  <si>
    <t>2) การจัดทำคำมั่นและประกาศเจตนารมณ์ของผู้บริหารและบุคลากรในการปฏิบัติหน้าที่ด้วยความซื่อสัตย์ สุจริต</t>
  </si>
  <si>
    <t>3) การเสริมสร้างวัฒนธรรมองค์กร MOPH TO HEALTH และ คุณธรรมตามแผนแม่บทส่งเสริมคุณธรรมแห่งชาติฉบับที่ 1  “พอเพียง วินัย สุจริต จิตอาสา”</t>
  </si>
  <si>
    <t>4) การสร้างการมีส่วนร่วมของผู้มีส่วนได้ส่วนเสียภายนอก</t>
  </si>
  <si>
    <t>5) การบริหารทรัพยากรบุคคลในการส่งเสริมจริยธรรมและรักษาวินัยบุคลากร</t>
  </si>
  <si>
    <t xml:space="preserve">1.1 วิเคราะห์/ทบทวนสถานการณ์, Gap Analysis และ Key Factors ทั้งในเชิงความเสี่ยงการส่งเสริมคุณธรรมและความโปร่งใส จากผลการประเมิน IIT และ EBIT ในรอบปี 2561 ที่ผ่านมา </t>
  </si>
  <si>
    <t xml:space="preserve"> - หน่วยงานทบทวน วิเคราะห์สถานการณ์ เงื่อนไข ปัจจัยกำหนดความผูกพันของบุคลากรในองค์กร และสังเคราะห์ปัจจัยหรือเงื่อนไขที่มีนัยสำคัญ (Critical Factors) ต่อการส่งผลความผูกพันทั้งเชิงบวกและเชิงลบเพื่อกำหนดเป็นกิจกรรมหรือมาตรการสำคัญ (Key activities) ส่งเสริม ความผูกพันของบุคลากรในองค์กร</t>
  </si>
  <si>
    <t xml:space="preserve"> - สร้างกระบวนการมีส่วนร่วมของบุคลากรโดยใช้ข้อมูลจากการวิเคราะห์ Critical Factors และ Key activities มากำหนดเป็นแผนปฏิบัติการเสริมสร้างความผูกพันของบุคลากร และมีการมอบหมายให้มีผู้รับผิดชอบในแต่ละกิจกรรมอย่างชัดเจน</t>
  </si>
  <si>
    <t>หน่วยงานมีการกำหนดมาตรการ/กลยุทธ์ในการเสริมสร้างความผูกพันของหน่วยงาน</t>
  </si>
  <si>
    <t>หน่วยงานมีกิจกรรมพัฒนาองค์กรหรือบุคลากร เพื่อยกระดับสมรรถนะ และส่งเสริมให้เกิดการพัฒนาตนเอง ให้เพียงพอ ต่อการสร้างงานที่สร้างสรรค์ มีคุณค่า หรือ เกิดเป็นนวัตกรรม เช่น การฝึกอบรม การสร้างกระบวนการพัฒนา ฯลฯ</t>
  </si>
  <si>
    <t>หน่วยงานจัดกิจกรรมเพื่อพัฒนาค่านิยม (MOPH) วัฒนธรรมองค์กร (HEALTH) การเสริมสร้างคุณธรรม จริยธรรมและการมีจิตสาธารณะ</t>
  </si>
  <si>
    <t>หน่วยงานดำเนินการตามระบบการบริหารผลการปฏิบัติการราชการ (Performance Based Management System : PMS) ตั้งแต่ผู้บริหารสูงสุดการสื่อสารทิศทาง นโยบาย ภารกิจทั้งของกรมและหน่วยงาน การถ่ายระดับตัวชี้วัด  การมอบหมายงาน และการประเมินผลการปฏิบัติราชการ</t>
  </si>
  <si>
    <t>1.1 ผลเบิกจ่ายที่ได้ค่าคะแนนถ่วงน้ำหนักอยู่ระหว่าง = 1.00 - 1.99</t>
  </si>
  <si>
    <t>1.2 มีรายงานผลติดตามเร่งรัดการเบิกจ่ายงบประมาณ (รบจ.1)</t>
  </si>
  <si>
    <t>2.2 มีรายงานผลติดตามเร่งรัดการเบิกจ่ายงบประมาณ (รบจ.1)</t>
  </si>
  <si>
    <t>2.1 ผลเบิกจ่ายที่ได้ค่าคะแนนถ่วงน้ำหนักอยู่ระหว่าง = 2.00 - 2.99</t>
  </si>
  <si>
    <t>3.1 ผลเบิกจ่ายที่ได้ค่าคะแนนถ่วงน้ำหนักอยู่ระหว่าง = 3.00 - 3.99</t>
  </si>
  <si>
    <t>3.2 มีรายงานผลติดตามเร่งรัดการเบิกจ่ายงบประมาณ (รบจ.1)</t>
  </si>
  <si>
    <t>การประเมินองค์กรรอบรู้ด้านสุขภาพ (self-assessment)
- ดำเนินการทบทวน และวิเคราะห์สถานการณ์การปฎิบัติงานสู่การเป็นองค์กรรอบรู้สุขภาพ (ด้วยเครื่องมือ HLO Screening) ฉบับออนไลน์ด้วยโปรแกรม google form ที่ทาง สขรส. จัดทำให้
*** แบบสำรวจ ชุดที่ 1 สถานการณ์องค์กรรอบรู้ด้านสุขภาพเบื้องต้น (HLO Assessment) ครั้งที่ 1 ****</t>
  </si>
  <si>
    <t>การพัฒนาองค์กรรอบรู้ด้านสุขภาพ
2.1 การสนับสนุนจากผู้นำทุกระดับ (Leadership)
- ผู้นำทุกระดับสนับสนุนให้เกิดสภาพแวดล้อมที่เอื้อต่อการพัฒนาการบริการขององค์กรที่มีคุณภาพ ปลอดภัย มีความง่ายในการเข้าถึง เข้าใจ และนำไปใช้ประโยชน์ 
*** แบบสำรวจชุด ที่ 2 การสนับสนุนของผู้นำทุกระดับในหน่วยงาน (บุคลากรภายในหน่วยงานเป็นผู้ประเมิน) ****</t>
  </si>
  <si>
    <t>2.2 องค์กรดำเนินกิจกรรมพัฒนาองค์กรรอบรู้ด้านสุขภาพ   โดยใช้ผลการวิเคราะห์มาปรับใช้ในการออกแบบ วางแผน และดำเนินการ (Intervention)</t>
  </si>
  <si>
    <t>2.3 บุคลากรในองค์กรไม่น้อยกว่าร้อยละ 25 ของจำนวนบุคลากรทั้งหมด ผ่านการฝึกอบรมแนวคิดและทักษะการยกระดับความรอบรู้ด้านสุขภาพให้กับผู้รับบริการ (Capacity building)</t>
  </si>
  <si>
    <t>องค์กรดำเนินการจัดทำสื่อ/ชุดข้อมูลความรู้เกี่ยวกับสุขภาพ และงานบริการหลักขององค์กร
3.1 ชุดสื่อที่มีความง่ายต่อการเข้าถึง เข้าใจ และนำไปใช้อย่างถูกต้องและปลอดภัย เหมาะสมกับกลุ่มเป้าหมาย อย่างน้อย 2 ชิ้นงาน (easy to understand)</t>
  </si>
  <si>
    <t>3.2 นำชุดสื่อไปเผยแพร่กับกลุ่มเป้าหมาย อย่างน้อย 2 ช่องทาง (easy to access)</t>
  </si>
  <si>
    <t>หน่วยงาน สถาบันพัฒนาอนามัยเด็กแห่งชาติ</t>
  </si>
  <si>
    <r>
      <t xml:space="preserve">ตัวชี้วัดที่ C1  </t>
    </r>
    <r>
      <rPr>
        <b/>
        <sz val="16"/>
        <color rgb="FFFF0000"/>
        <rFont val="TH SarabunPSK"/>
        <family val="2"/>
      </rPr>
      <t xml:space="preserve">ระบุชื่อ  </t>
    </r>
    <r>
      <rPr>
        <b/>
        <sz val="16"/>
        <rFont val="TH SarabunPSK"/>
        <family val="2"/>
      </rPr>
      <t>ระดับความสำเร็จของการดำเนินงานสถานพัฒนาเด็กปฐมวัยโดยใช้เกณฑ์มาตรฐานสถานพัฒนาเด็กปฐมวัยแห่งชาติ</t>
    </r>
  </si>
  <si>
    <t>ชื่อหน่วยงานผู้จัดทำรายงาน สถาบันพัฒนาอนามัยเด็กแห่งชาติ</t>
  </si>
  <si>
    <t>ชื่อ-สกุลผู้จัดทำรายงาน นางสุรีพร  เกียรติวงศ์ครู โทรศัพท์ 02 588 3088 ต่อ 3321</t>
  </si>
  <si>
    <r>
      <t xml:space="preserve">ตัวชี้วัดที่ C3  </t>
    </r>
    <r>
      <rPr>
        <b/>
        <sz val="16"/>
        <color rgb="FFFF0000"/>
        <rFont val="TH SarabunPSK"/>
        <family val="2"/>
      </rPr>
      <t>ระบุชื่อ</t>
    </r>
    <r>
      <rPr>
        <b/>
        <sz val="16"/>
        <rFont val="TH SarabunPSK"/>
        <family val="2"/>
      </rPr>
      <t>ระดับความสำเร็จของการนำเสนอการพัฒนาข้อมูลสารสนเทศหลักในระดับประเทศ ด้านพัฒนาการเด็กปฐมวัย</t>
    </r>
  </si>
  <si>
    <t>ชื่อ-สกุลผู้จัดทำรายงาน นายสุทิน ปุณฑริกภักดิ์ โทรศัพท์ 02 588 3088 ต่อ 3211</t>
  </si>
  <si>
    <t xml:space="preserve"> ผู้บริหารให้ความสำคัญในการติดตาม กำกับการดำเนินงานให้ได้ตามแผนที่กำหนดไว้</t>
  </si>
  <si>
    <t>งบดำเนินงาน บางโครงการติดขัดในเรื่องระเบียบการใช้เงิน ทำให้การเบิกจ่ายได้ล่าช้า</t>
  </si>
  <si>
    <t xml:space="preserve"> งบลงทุน ติดขัดในเรื่องเอกสาร ที่ไม่ครบและมีจุดที่ต้องแก้ไข เช่น คุณลักษณะ แบบแปลนเป็นต้น</t>
  </si>
  <si>
    <t>1) ไฟล์การคำนวณการถ่วงน้ำหนัก</t>
  </si>
  <si>
    <t>2) แบบรายงานการใช้จ่ายงบประมาณ รบจ. 1 เดือน  พย. 61 , ธค. 61 , มค. 62 และ กพ. 62</t>
  </si>
  <si>
    <t>http://nich.anamai.moph.go.th/main.php?filename=finance</t>
  </si>
  <si>
    <t>3) คำสั่งแต่งตั้งกรรมการเร่งรัดการใช้จ่ายงบประมาณปี 2562 สถาบันพัฒนาอนามัยเด็กแห่งชาติ</t>
  </si>
  <si>
    <t>ชื่อหน่วยงานผู้จัดทำรายงาน  สถาบันพัฒนาอนามัยเด็กแห่งชาติ</t>
  </si>
  <si>
    <t>ชื่อ-สกุลผู้จัดทำรายงาน นางสาวน้ำตาล  จบปาน โทรศัพท์ 0 2588 3088 ต่อ 3211</t>
  </si>
  <si>
    <t xml:space="preserve">เอกสารแสดงการเผยแพร่ข้อมูลต่อสาธารณะ มาตรการสำคัญ (ภาพถ่ายบอร์ดประชาสัมพันธ์ของหน่วยงาน)   </t>
  </si>
  <si>
    <t xml:space="preserve">เอกสารแสดงการเผยแพร่ข้อมูลต่อสาธารณะ มาตรการสำคัญ (ภาพถ่ายบอร์ดประชาสัมพันธ์ของหน่วยงาน ติดประกาศแผนการจัดซื้อจัดจ้างประจำปี)   </t>
  </si>
  <si>
    <t xml:space="preserve">เอกสารแสดงการเผยแพร่ข้อมูลต่อสาธารณะ มาตรการสำคัญ (ภาพถ่ายบอร์ดประชาสัมพันธ์ของหน่วยงาน ติดประกาศมาตรการป้องกันการรับสินบน)   </t>
  </si>
  <si>
    <t>เอกสารการจัดทำคำมั่นและประกาศเจตนารมณ์ของผู้บริหารและบุคลากรในการปฏิบัติหน้าที่ด้วยความซื่อสัตย์ สุจริต</t>
  </si>
  <si>
    <t>เอกสารหลักฐานแสดงการดำเนินงานตามแผนปฏิบัติการคุณธรรมและความโปร่งใส ปี 2562 (One page พร้อมภาพถ่ายการดำเนินงานตามแผน เช่น ภาพการฟังบรรยายธรรมเกี่ยวกับหลักคุณธรรมจริยธรรมในการทำงาน ภาพกิจกรรมจิตอาสาทำความสะอาดวัด ภาพกิจกรรมศึกษาดูงานโครงการพระราชดำริรัชกาลที่ 9 ภาพกิจกรรมออกกำลังกาย)</t>
  </si>
  <si>
    <t>1. เอกสารแสดงการเผยแพร่ข้อมูลต่อสาธารณะ มาตรการสำคัญ (ภาพถ่ายบอร์ดประชาสัมพันธ์ของหน่วยงาน)                                    2. เอกสารหลักฐานแสดงการมีส่วนร่วมของผู้มีส่วนได้ส่วนเสียภายนอก (รายงานการประชุมเครือข่ายผู้ปกครอง)</t>
  </si>
  <si>
    <t xml:space="preserve">1. เอกสารหลักฐานแสดงการบริหารทรัพยากรบุคคลในการส่งเสริมจริยธรรมและรักษาวินัยบุคลากร (นโยบายผู้อำนวยการเกี่ยวกับการมาปฏิบัติงานให้ตรงเวลา และการแต่งกายให้ถูกระเบียบ)                                           2. เอกสารแสดงการเผยแพร่ข้อมูลต่อสาธารณะ มาตรการสำคัญ (ภาพถ่ายบอร์ดประชาสัมพันธ์ของหน่วยงานเกี่ยวกับการส่งเสริมคุณธรรมจริยธรรม และการรักษาวินัย)   </t>
  </si>
  <si>
    <t>....................................-..........................................................................................................................................</t>
  </si>
  <si>
    <t>...................................-...........................................................................................................................................</t>
  </si>
  <si>
    <t xml:space="preserve">1) คำสั่งแต่งตั้งคณะกรรมการประเมินคุณธรรมฯ </t>
  </si>
  <si>
    <t>2) เอกสารสรุปการวิเคราะห์/ทบทวนสถานการณ์ด้านคุณธรรมและความโปร่งใสของหน่วยงานและการวิเคราะห์ปัจจัย</t>
  </si>
  <si>
    <t>ที่เกี่ยวข้องจากการประเมิน IIT และ EBIT ในปี 2561 ที่ผ่านมา</t>
  </si>
  <si>
    <t xml:space="preserve">3) แผนปฏิบัติการขับเคลื่อนการดำเนินงานคุณธรรมและความโปร่งใสของหน่วยงานจากการวิเคราะห์ทบทวนสถานการณ์ </t>
  </si>
  <si>
    <t>โดยได้รับความเห็นชอบ/อนุมัติจากผู้บริหารหน่วยงานแล้ว</t>
  </si>
  <si>
    <t xml:space="preserve">4) เอกสารแสดงการเผยแพร่ข้อมูลต่อสาธารณะ มาตรการสำคัญ (ภาพถ่ายบอร์ดประชาสัมพันธ์ของหน่วยงาน)                                 </t>
  </si>
  <si>
    <t>5) เอกสารหลักฐานแสดงการมีส่วนร่วมของผู้มีส่วนได้ส่วนเสียภายนอก (รายงานการประชุมเครือข่ายผู้ปกครอง)</t>
  </si>
  <si>
    <t>6) เอกสารการจัดทำคำมั่นและประกาศเจตนารมณ์ของผู้บริหารและบุคลากรในการปฏิบัติหน้าที่ด้วยความซื่อสัตย์ สุจริต</t>
  </si>
  <si>
    <t xml:space="preserve">7) เอกสารหลักฐานแสดงการดำเนินงานตามแผนปฏิบัติการคุณธรรมและความโปร่งใส ปี 2562 </t>
  </si>
  <si>
    <t>(One page พร้อมภาพถ่ายการดำเนินงานตามแผน เช่น ภาพการฟังบรรยายธรรมเกี่ยวกับหลักคุณธรรมจริยธรรม</t>
  </si>
  <si>
    <t xml:space="preserve">ในการทำงาน ภาพกิจกรรมจิตอาสาทำความสะอาดวัด ภาพกิจกรรมศึกษาดูงานโครงการพระราชดำริรัชกาลที่ 9 </t>
  </si>
  <si>
    <t xml:space="preserve">8) เอกสารหลักฐานแสดงการบริหารทรัพยากรบุคคลในการส่งเสริมจริยธรรมและรักษาวินัยบุคลากร </t>
  </si>
  <si>
    <t xml:space="preserve">(นโยบายผู้อำนวยการเกี่ยวกับการมาปฏิบัติงานให้ตรงเวลา และการแต่งกายให้ถูกระเบียบ)              </t>
  </si>
  <si>
    <t xml:space="preserve">9) เอกสารลงลายมือชื่อบุคลากรตอบแบบประเมิน IIT              </t>
  </si>
  <si>
    <t>10) ภาพถ่ายประชาสัมพันธ์ของหน่วยงาน</t>
  </si>
  <si>
    <t>1. คำสั่งแต่งตั้งคณะกรรมการประเมินคุณธรรมฯ 
2. เอกสารสรุปการวิเคราะห์/ทบทวนสถานการณ์ด้านคุณธรรมและความโปร่งใสของหน่วยงานและการวิเคราะห์ปัจจัยที่เกี่ยวข้องจากการประเมิน IIT และ EBIT ในปี 2561 ที่ผ่านมา</t>
  </si>
  <si>
    <t xml:space="preserve"> - แผนปฏิบัติการขับเคลื่อนการดำเนินงานคุณธรรมและความโปร่งใสของหน่วยงานจากการวิเคราะห์ทบทวนสถานการณ์ โดยได้รับความเห็นชอบ/อนุมัติจากผู้บริหารหน่วยงานแล้ว</t>
  </si>
  <si>
    <t>1. แผนปฏิบัติการขับเคลื่อนการดำเนินงานคุณธรรมและความโปร่งใสของหน่วยงานจากการวิเคราะห์ทบทวนสถานการณ์ โดยได้รับความเห็นชอบ/อนุมัติจากผู้บริหารหน่วยงานแล้ว   
  2. เอกสารแสดงการเผยแพร่ข้อมูลต่อสาธารณะ มาตรการสำคัญ (ภาพถ่ายบอร์ดประชาสัมพันธ์ของหน่วยงาน)                               3. เอกสารหลักฐานแสดงการมีส่วนร่วมของผู้มีส่วนได้ส่วนเสียภายนอก (รายงานการประชุมเครือข่ายผู้ปกครอง)</t>
  </si>
  <si>
    <t>1. เอกสารลงลายมือชื่อบุคลากรตอบแบบประเมิน IIT                   2. ร้อยละการรับรู้การดำเนินงานคุณธรรมและความโปร่งใสของหน่วยงาน (IIT) จากการสรุปของกองการเจ้าหน้าที่</t>
  </si>
  <si>
    <t xml:space="preserve"> - ร้อยละการรับรู้การดำเนินงานคุณธรรมและความโปร่งใสของหน่วยงาน (IIT) จากการสรุปของกองการเจ้าหน้าที่</t>
  </si>
  <si>
    <t xml:space="preserve"> (ภาพกิจกรรมออกกำลังกาย)</t>
  </si>
  <si>
    <t>หมายเหตุ : หลักฐานระดับ 1 - 5 ใช้หลักฐานชุดเดียวกันเนื่องจากผลการเบิกจ่ายงบประมาณ ได้ ไม่ ถึง ร้อยละ 48</t>
  </si>
  <si>
    <t xml:space="preserve">1. คำสั่งคณะทำงาน                2. สรุปการประชุมการสร้างความผูกพันในองค์กร และภาพกิจกรรมแบ่งกลุ่มวิเคราะห์ทบทวนสถานการณ์ความผูกพันในองค์กรและร่วมกันกำหนดแผน </t>
  </si>
  <si>
    <t>1. แผนปฏิบัติการเสริมสร้างความผูกพันของบุคลากร (เอกสารหมายเลข 1)                         2. สรุปการประชุมการสร้างความผูกพันในองค์กร และภาพกิจกรรมแบ่งกลุ่มวิเคราะห์ทบทวนสถานการณ์ความผูกพันในองค์กรและร่วมกันกำหนดแผน             3. เอกสารแสดงการมีส่วนร่วมของบุคลากรในการกำหนดแผนฯ</t>
  </si>
  <si>
    <t xml:space="preserve">เอกสารแสดงมาตรการ กลยุทธ์ที่หน่วยงานกำหนด (แผนปฏิบัติการเสริมสร้างความผูกพันของบุคลากร (เอกสารหมายเลข 1))                                                                                         </t>
  </si>
  <si>
    <t>ผู้บริหารสูงสุดของหน่วยงานแสดงเจตจำนงต่อการสร้าง ความผูกพันของบุคลากรในองค์กร ด้วยการสื่อสารถ่ายทอดมาตรการ/กลยุทธ์ในการเสริมสร้างความผูกพันของหน่วยงาน รวมถึงมอบหมายผู้บังคับบัญชาในระดับรองลงมา ทั้งรองผู้อำนวยการ และหัวหน้ากลุ่มให้ดำเนินการเป็นไปตามมาตรการ/กลยุทธ์ และแผนปฏิบัติการฯMeeting) /ระดับจังหวัด /ระดับหน่วยงาน</t>
  </si>
  <si>
    <t xml:space="preserve">1. สรุปการประชุมการสร้างความผูกพันในองค์กร และภาพกิจกรรมการสื่อสารถ่ายทอดมาตรการ กลยุทธ์การสร้างความผูกพันในองค์กร โดยผู้บริหารหน่วยงานสื่อสารถ่ายทอดมาตรการกลยุทธ์การสร้างความผูกพันผ่านการประชุมเชิงปฏิบัติการสร้างความผูกพันในองค์กร ซึ่งในที่ประชุมผู้บริหารได้มอบให้หัวหน้ากลุ่มคอยกำกับติดตามการดำเนินงานให้เป็นไปตามแผน)                                2. เอกสารหลักฐานแสดงลายมือชื่อบุคลากรในการรับทราบมาตรการฯ (ใบลงทะเบียนผู้ที่เข้าประชุมเชิงปฏิบัติการสร้างความผูกพันในองค์กร)  </t>
  </si>
  <si>
    <t>เอกสารแสดงการจัดกิจกรรมส่งเสริมให้บุคลากรเกิดการพัฒนาตนเองเพื่อสร้างสรรค์งานที่มีคุณค่า (one page สรุปการประชุมเชิงปฏิบัติการสร้างความผูกพันในองค์กร และภาพกิจกรรมศึกษาดูงานโครงการพระราชดำริ รัชกาลที่ 9 ณ บ้านหนองสามพราน จ.กาญจนบุรี)</t>
  </si>
  <si>
    <t>เอกสารหลักฐานแสดงการจัดกิจกรรมเพื่อพัฒนาค่านิยม MOPH วัฒนธรรมองค์กร HEALTH และการเสริมสร้างคุณธรรมจริยธรรมและการมีจิตสาธารณะ (One page สรุปการจัดกิจกรรม พร้อมภาพถ่ายการจัดกิจกรรมการฟังบรรยายธรรมเกี่ยวกับหลักคุณธรรมจริยธรรมในการทำงาน ภาพกิจกรรมจิตอาสาทำความสะอาดวัด ภาพกิจกรรมศึกษาดูงานโครงการพระราชดำริรัชกาลที่ 9 และภาพกิจกรรมออกกำลังกาย)</t>
  </si>
  <si>
    <t>1. เอกสารหลักฐานแสดงการดำเนินการตามระบบการบริหารผลการปฏิบัติราชการ ได้แก่  หลักเกณฑ์การพิจารณาการถ่ายระดับตัวชี้วัด การมอบหมายงานและการเลื่อนเงินเดือน รายละเอียดวิธีการจัดทำตัวชี้วัดและค่าเป้าหมายระดับบุคคล แบบวิเคราะห์การถ่ายระดับตัวชี้วัดจากหน่วยงานลงสู่กลุ่มงาน (เอกสารหมายเลข 1) แบบวิเคราะห์การถ่ายระดับตัวชี้วัดระดับหน่วยงานลงสู่ระดับบุคคล (เอกสารหมายเลข 2) และแบบมอบหมายงาน (เอกสารหมายเลข 3)</t>
  </si>
  <si>
    <t>ร้อยละความผูกพันของบุคลากรในองค์กรจากการสรุปของกองการเจ้าหน้าที่</t>
  </si>
  <si>
    <t>.......................................................-.......................................................................................................................</t>
  </si>
  <si>
    <t>....................................................-..........................................................................................................................</t>
  </si>
  <si>
    <t xml:space="preserve">1) คำสั่งคณะทำงาน </t>
  </si>
  <si>
    <t xml:space="preserve">2) แผนปฏิบัติการเสริมสร้างความผูกพันของบุคลากร (เอกสารหมายเลข 1)           </t>
  </si>
  <si>
    <t xml:space="preserve">3) สรุปการประชุมการสร้างความผูกพันในองค์กร และภาพกิจกรรมการสื่อสารถ่ายทอดมาตรการ </t>
  </si>
  <si>
    <t>กลยุทธ์การสร้างความผูกพันในองค์กร โดยผู้บริหารหน่วยงานสื่อสารถ่ายทอดมาตรการกลยุทธ์การสร้าง</t>
  </si>
  <si>
    <t>ความผูกพันผ่านการประชุมเชิงปฏิบัติการสร้างความผูกพันในองค์กร ซึ่งในที่ประชุมผู้บริหารได้มอบให้</t>
  </si>
  <si>
    <t xml:space="preserve">หัวหน้ากลุ่มคอยกำกับติดตามการดำเนินงานให้เป็นไปตามแผน)      </t>
  </si>
  <si>
    <t xml:space="preserve">4) เอกสารแสดงการจัดกิจกรรมส่งเสริมให้บุคลากรเกิดการพัฒนาตนเองเพื่อสร้างสรรค์งานที่มีคุณค่า </t>
  </si>
  <si>
    <t>5) เอกสารหลักฐานแสดงการดำเนินการตามระบบการบริหารผลการปฏิบัติราชการ ได้แก่  หลักเกณฑ์การ</t>
  </si>
  <si>
    <t>พิจารณาการถ่ายระดับตัวชี้วัด การมอบหมายงานและการเลื่อนเงินเดือน รายละเอียดวิธีการจัดทำตัวชี้วัด</t>
  </si>
  <si>
    <t>และค่าเป้าหมายระดับบุคคล</t>
  </si>
  <si>
    <t xml:space="preserve">6) แบบวิเคราะห์การถ่ายระดับตัวชี้วัดจากหน่วยงานลงสู่กลุ่มงาน (เอกสารหมายเลข 1) </t>
  </si>
  <si>
    <t xml:space="preserve">7) แบบวิเคราะห์การถ่ายระดับตัวชี้วัดระดับหน่วยงานลงสู่ระดับบุคคล (เอกสารหมายเลข 2) </t>
  </si>
  <si>
    <t>8) แบบมอบหมายงาน (เอกสารหมายเลข 3)</t>
  </si>
  <si>
    <t xml:space="preserve">9) เอกสารหลักฐานแสดงการจัดกิจกรรมเพื่อพัฒนาค่านิยม MOPH วัฒนธรรมองค์กร HEALTH </t>
  </si>
  <si>
    <t xml:space="preserve">และการเสริมสร้างคุณธรรมจริยธรรมและการมีจิตสาธารณะ (One page สรุปการจัดกิจกรรม </t>
  </si>
  <si>
    <t xml:space="preserve">พร้อมภาพถ่ายการจัดกิจกรรมการฟังบรรยายธรรมเกี่ยวกับหลักคุณธรรมจริยธรรมในการทำงาน </t>
  </si>
  <si>
    <t xml:space="preserve">ภาพกิจกรรมจิตอาสาทำความสะอาดวัด ภาพกิจกรรมศึกษาดูงานโครงการพระราชดำริรัชกาลที่ 9 </t>
  </si>
  <si>
    <t>และภาพกิจกรรมออกกำลังกาย)</t>
  </si>
  <si>
    <t>10) เอกสารแสดงการมีส่วนร่วมของบุคลากรในการกำหนดแผนฯ</t>
  </si>
  <si>
    <t xml:space="preserve">11) เอกสารแสดงมาตรการ กลยุทธ์ที่หน่วยงานกำหนด (แผนปฏิบัติการเสริมสร้างความผูกพันของบุคลากร </t>
  </si>
  <si>
    <t xml:space="preserve">(เอกสารหมายเลข 1))   </t>
  </si>
  <si>
    <t>12) เอกสารหลักฐานแสดงลายมือชื่อบุคลากรในการรับทราบมาตรการฯ (ใบลงทะเบียนผู้ที่เข้าประชุม</t>
  </si>
  <si>
    <t xml:space="preserve">เชิงปฏิบัติการสร้างความผูกพันในองค์กร)  </t>
  </si>
  <si>
    <t xml:space="preserve"> - ไฟล์การคำนวณการถ่วงน้ำหนัก
- แบบรายงานการใช้จ่ายงบประมาณ รบจ. 1 เดือน  พย. 61 , ธค. 61 , มค. 62 และ กพ. 62
 - คำสั่งแต่งตั้งกรรมการเร่งรัดการใช้จ่ายงบประมาณปี 2562 สถาบันพัฒนาอนามัยเด็กแห่งชาติ
-สรุปรายงานการประชุม ประจำเดือน ของสถาบันพัฒนาอนามัยเด็กแห่งชาติ</t>
  </si>
  <si>
    <t>4) สรุปรายงานการประชุม ประจำเดือน ของสถาบันพัฒนาอนามัยเด็กแห่งชาติ</t>
  </si>
  <si>
    <t>ชื่อ-สกุลผู้จัดทำรายงาน นางสาวกัญจนา กันทะศร โทรศัพท์ 02 588 3088 ต่อ 3211</t>
  </si>
  <si>
    <t>ชื่อหน่วยงานผู้จัดทำรายงาน......นางภัทราพร ศรีสูงเนิน /นางสาวพรชเนตต์ บุญคง.....................</t>
  </si>
  <si>
    <t>ชื่อ-สกุลผู้จัดทำรายงาน ........นางภัทราพร ศรีสูงเนิน /นางสาวพรชเนตต์ บุญคง............................. โทรศัพท์ ...............................</t>
  </si>
  <si>
    <r>
      <rPr>
        <b/>
        <u/>
        <sz val="16"/>
        <rFont val="TH SarabunPSK"/>
        <family val="2"/>
      </rPr>
      <t>ระดับ 1</t>
    </r>
    <r>
      <rPr>
        <sz val="16"/>
        <rFont val="TH SarabunPSK"/>
        <family val="2"/>
      </rPr>
      <t xml:space="preserve">
1. สถานการณ์+วิเคราะห์ส่งเสริมพัฒนาการ ย้อนหลัง 3 ปี พัฒนาการเด็ก
1.1 วิเคราะห์สถานการณ์และแนวโน้มสูงดีสมส่วน
1.2 สถานการณ์+วิเคราะห์ส่งเสริมสุขภาพช่องปาก
1.3 สถานการณ์กิจกรรมทางกายเด็กปฐมวัย กองกิจกรรมทางกาย
1.4 สถานการณ์งานพรบ.และนมแม่
1.5 ข้อมูลสถานการณ์ผู้สูงอายุ ข้อมูล สพด.
2. รายงานการวิเคราะห์สถานการณ์และปัจจัยที่มีผลพัฒนาการเด็ก
3. แผนงานและงบประมาณปี62
4. แผนปฏิบัติการปี62ClusterMCH14สค61</t>
    </r>
  </si>
  <si>
    <t xml:space="preserve"> - มีการวิเคราะห์ช่องว่างของระบบที่เป็นอยู่ในปัจจุบันกับมาตรฐาน/ เป้าหมายที่กำหนด (หมวด 4)</t>
  </si>
  <si>
    <r>
      <rPr>
        <b/>
        <u/>
        <sz val="16"/>
        <rFont val="TH SarabunPSK"/>
        <family val="2"/>
      </rPr>
      <t>ระดับ 1</t>
    </r>
    <r>
      <rPr>
        <sz val="16"/>
        <rFont val="TH SarabunPSK"/>
        <family val="2"/>
      </rPr>
      <t xml:space="preserve">
5.สรุปโครงการพระเทพฯ 3 ปี+เยี่ยมเสริมพลัง+best pa</t>
    </r>
  </si>
  <si>
    <r>
      <t xml:space="preserve">ระดับ 4-5
</t>
    </r>
    <r>
      <rPr>
        <sz val="16"/>
        <rFont val="TH SarabunPSK"/>
        <family val="2"/>
      </rPr>
      <t>การรายงานผลในระบบ HDC และ DOH</t>
    </r>
  </si>
  <si>
    <r>
      <rPr>
        <b/>
        <u/>
        <sz val="16"/>
        <rFont val="TH SarabunPSK"/>
        <family val="2"/>
      </rPr>
      <t>ระดับ 4-5</t>
    </r>
    <r>
      <rPr>
        <sz val="16"/>
        <rFont val="TH SarabunPSK"/>
        <family val="2"/>
      </rPr>
      <t xml:space="preserve">
การรายงานผลในระบบ HDC และ DOH ทุกเดือน</t>
    </r>
  </si>
  <si>
    <r>
      <rPr>
        <b/>
        <u/>
        <sz val="16"/>
        <rFont val="TH SarabunPSK"/>
        <family val="2"/>
      </rPr>
      <t>ระดับ 1</t>
    </r>
    <r>
      <rPr>
        <sz val="16"/>
        <rFont val="TH SarabunPSK"/>
        <family val="2"/>
      </rPr>
      <t xml:space="preserve">
3. แผนงานและงบประมาณปี62
4. แผนปฏิบัติการปี62ClusterMCH14สค61</t>
    </r>
  </si>
  <si>
    <r>
      <rPr>
        <b/>
        <u/>
        <sz val="16"/>
        <rFont val="TH SarabunPSK"/>
        <family val="2"/>
      </rPr>
      <t xml:space="preserve">ระดับ 1
</t>
    </r>
    <r>
      <rPr>
        <sz val="16"/>
        <rFont val="TH SarabunPSK"/>
        <family val="2"/>
      </rPr>
      <t>3. แผนงานและงบประมาณปี62
4. แผนปฏิบัติการปี62ClusterMCH14สค61</t>
    </r>
  </si>
  <si>
    <r>
      <rPr>
        <b/>
        <u/>
        <sz val="16"/>
        <rFont val="TH SarabunPSK"/>
        <family val="2"/>
      </rPr>
      <t>ระดับ 2</t>
    </r>
    <r>
      <rPr>
        <sz val="16"/>
        <rFont val="TH SarabunPSK"/>
        <family val="2"/>
      </rPr>
      <t xml:space="preserve">
4.โครงการประชุมเครือข่าย จว.-2562</t>
    </r>
  </si>
  <si>
    <t>ระดับ 2
1. นโยบายหรือมาตรการ
2. Key Message และ ช่องทางการสื่อสาร
3. แนวทางเฝ้าระวังการละเมิดพรบ.นมแม่</t>
  </si>
  <si>
    <r>
      <rPr>
        <b/>
        <u/>
        <sz val="16"/>
        <rFont val="TH SarabunPSK"/>
        <family val="2"/>
      </rPr>
      <t>ระดับ 2</t>
    </r>
    <r>
      <rPr>
        <sz val="16"/>
        <rFont val="TH SarabunPSK"/>
        <family val="2"/>
      </rPr>
      <t xml:space="preserve">
1. นโยบายหรือมาตรการ</t>
    </r>
  </si>
  <si>
    <r>
      <rPr>
        <b/>
        <u/>
        <sz val="16"/>
        <rFont val="TH SarabunPSK"/>
        <family val="2"/>
      </rPr>
      <t>ระดับ 2</t>
    </r>
    <r>
      <rPr>
        <sz val="16"/>
        <rFont val="TH SarabunPSK"/>
        <family val="2"/>
      </rPr>
      <t xml:space="preserve">
5.โครงการพัฒนาการเฝ้าระวัง62</t>
    </r>
  </si>
  <si>
    <r>
      <rPr>
        <b/>
        <u/>
        <sz val="16"/>
        <rFont val="TH SarabunPSK"/>
        <family val="2"/>
      </rPr>
      <t>ระดับ 2</t>
    </r>
    <r>
      <rPr>
        <sz val="16"/>
        <rFont val="TH SarabunPSK"/>
        <family val="2"/>
      </rPr>
      <t xml:space="preserve">
2. Key Message และ ช่องทางการสื่อสาร
3. แนวทางเฝ้าระวังการละเมิดพรบ.นมแม่</t>
    </r>
  </si>
  <si>
    <r>
      <rPr>
        <b/>
        <sz val="16"/>
        <rFont val="TH SarabunPSK"/>
        <family val="2"/>
      </rPr>
      <t xml:space="preserve">ระดับ 3 </t>
    </r>
    <r>
      <rPr>
        <sz val="16"/>
        <rFont val="TH SarabunPSK"/>
        <family val="2"/>
      </rPr>
      <t xml:space="preserve">
1. รายงานการดำเนินงานส่งเสริมพัฒนาการ สูงดีสมส่วน</t>
    </r>
  </si>
  <si>
    <r>
      <t xml:space="preserve">ระดับ 3
</t>
    </r>
    <r>
      <rPr>
        <sz val="16"/>
        <rFont val="TH SarabunPSK"/>
        <family val="2"/>
      </rPr>
      <t>2. มีคู่มือแนวทางการดำเนินงานและรายงานออกตรวจพรบ.นมแม่
3. การเผยแพร่ประชาสัมพันธ์
4. คู่มือ สื่อ เอกสารทางวิชาการ การประชุมฯผ่านช่องทางต่างๆ</t>
    </r>
  </si>
  <si>
    <t>ระดับ 3
3. การเผยแพร่ประชาสัมพันธ์</t>
  </si>
  <si>
    <r>
      <rPr>
        <b/>
        <u/>
        <sz val="16"/>
        <rFont val="TH SarabunPSK"/>
        <family val="2"/>
      </rPr>
      <t xml:space="preserve">ระดับ 5 </t>
    </r>
    <r>
      <rPr>
        <sz val="16"/>
        <rFont val="TH SarabunPSK"/>
        <family val="2"/>
      </rPr>
      <t xml:space="preserve">การรายงานผลในระบบ HDC และ DOH </t>
    </r>
  </si>
  <si>
    <r>
      <rPr>
        <b/>
        <u/>
        <sz val="16"/>
        <rFont val="TH SarabunPSK"/>
        <family val="2"/>
      </rPr>
      <t xml:space="preserve">ระดับ 5: </t>
    </r>
    <r>
      <rPr>
        <sz val="16"/>
        <rFont val="TH SarabunPSK"/>
        <family val="2"/>
      </rPr>
      <t xml:space="preserve"> เด็กอายุ 0-2 ปี ได้รับการตรวจสุขภาพช่องปากอย่างน้อยร้อยละ 38.83</t>
    </r>
  </si>
  <si>
    <r>
      <t xml:space="preserve">ระดับ 5: </t>
    </r>
    <r>
      <rPr>
        <sz val="16"/>
        <rFont val="TH SarabunPSK"/>
        <family val="2"/>
      </rPr>
      <t xml:space="preserve"> ทารกแรกเกิดจนถึงอายุต่ำกว่า 6 เดือนกินนมแม่อย่างเดียว ร้อยละ 57.57</t>
    </r>
  </si>
  <si>
    <r>
      <t xml:space="preserve">ระดับ 5: </t>
    </r>
    <r>
      <rPr>
        <sz val="16"/>
        <rFont val="TH SarabunPSK"/>
        <family val="2"/>
      </rPr>
      <t xml:space="preserve"> เด็กอายุ 0-5 ปี สูงดีสมส่วนร้อยละ 61.22</t>
    </r>
  </si>
  <si>
    <r>
      <t>เด็กอายุ 0-5 ปี ได้รับการคัดกรองพัฒนาการอย่างน้อย</t>
    </r>
    <r>
      <rPr>
        <u/>
        <sz val="16"/>
        <color rgb="FFFF0000"/>
        <rFont val="TH SarabunPSK"/>
        <family val="2"/>
      </rPr>
      <t>ร้อยละ 85</t>
    </r>
  </si>
  <si>
    <r>
      <t xml:space="preserve"> เด็กอายุ 0-5 ปี ได้รับการคัดกรองพัฒนาการพบสงสัยล่าช้า</t>
    </r>
    <r>
      <rPr>
        <sz val="16"/>
        <color rgb="FFFF0000"/>
        <rFont val="TH SarabunPSK"/>
        <family val="2"/>
      </rPr>
      <t>ร้อยละ 23</t>
    </r>
  </si>
  <si>
    <r>
      <t>เด็กอายุ 0-5 ปี ที่มีพัฒนาการสงสัยล่าช้าได้รับการติดตามอย่างน้อย</t>
    </r>
    <r>
      <rPr>
        <u/>
        <sz val="16"/>
        <color rgb="FFFF0000"/>
        <rFont val="TH SarabunPSK"/>
        <family val="2"/>
      </rPr>
      <t>ร้อยละ 85.3</t>
    </r>
  </si>
  <si>
    <t>.1.พื้นที่ให้ความสำคัญในการดำเนินงาน.............................................................................................................................................................................</t>
  </si>
  <si>
    <t>..1.การเปลี่ยนคนทำงาน............................................................................................................................................................................</t>
  </si>
  <si>
    <t>ชื่อหน่วยงานผู้จัดทำรายงาน..........นางภัทราพร ศรีสูงเนิน /นางสาวไพลิน วิญญกูล /นางสาวชาณิภา เจริญรัตน์ /นางสาวปัทมา แสงสิทธิ์................</t>
  </si>
  <si>
    <t>ชื่อ-สกุลผู้จัดทำรายงาน .......นางภัทราพร ศรีสูงเนิน /นางสาวไพลิน วิญญกูล............................................. โทรศัพท์ ...............................</t>
  </si>
  <si>
    <r>
      <rPr>
        <b/>
        <u/>
        <sz val="16"/>
        <rFont val="TH SarabunPSK"/>
        <family val="2"/>
      </rPr>
      <t>ระดับ1</t>
    </r>
    <r>
      <rPr>
        <sz val="16"/>
        <rFont val="TH SarabunPSK"/>
        <family val="2"/>
      </rPr>
      <t xml:space="preserve"> 
1.การประเมินทบทวนสถานการณ์การดำเนินงานส่งเสริมสุขภาพและมาตรการในการดูแลผู้สูงอายุระยาว   
2.ข้อมูลสถานการณ์ผู้สูงอายุ ในการเข้าร่วมกิจกรรม ของสถาบันพัฒนาอนามัยเด็กแห่งชาติ
3.ร่วมเป็นคณะทำงานขับเคลื่อนยุทธศาสตร (บทบาทร่วมวิเคราะห์สถานการณ์)</t>
    </r>
  </si>
  <si>
    <r>
      <rPr>
        <b/>
        <u/>
        <sz val="16"/>
        <rFont val="TH SarabunPSK"/>
        <family val="2"/>
      </rPr>
      <t xml:space="preserve">ระดับ1 </t>
    </r>
    <r>
      <rPr>
        <sz val="16"/>
        <rFont val="TH SarabunPSK"/>
        <family val="2"/>
      </rPr>
      <t xml:space="preserve">
1.การประเมินทบทวนสถานการณ์การดำเนินงานส่งเสริมสุขภาพและมาตรการในการดูแลผู้สูงอายุระยาว   </t>
    </r>
  </si>
  <si>
    <r>
      <rPr>
        <b/>
        <u/>
        <sz val="16"/>
        <rFont val="TH SarabunPSK"/>
        <family val="2"/>
      </rPr>
      <t xml:space="preserve">ระดับ 5 </t>
    </r>
    <r>
      <rPr>
        <b/>
        <sz val="16"/>
        <rFont val="TH SarabunPSK"/>
        <family val="2"/>
      </rPr>
      <t xml:space="preserve">
</t>
    </r>
    <r>
      <rPr>
        <sz val="16"/>
        <rFont val="TH SarabunPSK"/>
        <family val="2"/>
      </rPr>
      <t>1.สรุปผลการ ดำเนินงานตำบล Long Term Care</t>
    </r>
  </si>
  <si>
    <r>
      <rPr>
        <b/>
        <u/>
        <sz val="16"/>
        <rFont val="TH SarabunPSK"/>
        <family val="2"/>
      </rPr>
      <t xml:space="preserve">ระดับ 3 </t>
    </r>
    <r>
      <rPr>
        <sz val="16"/>
        <rFont val="TH SarabunPSK"/>
        <family val="2"/>
      </rPr>
      <t xml:space="preserve">
1.แนวทางการอบรมฟื้นฟูและพัฒนาศักยภาพผู้จัดการผู้ดูแลผู้สูงอายุ</t>
    </r>
  </si>
  <si>
    <t>ระดับ 3 
1.แนวทางการอบรมฟื้นฟูและพัฒนาศักยภาพผู้จัดการผู้ดูแลผู้สูงอายุ</t>
  </si>
  <si>
    <r>
      <rPr>
        <b/>
        <u/>
        <sz val="16"/>
        <rFont val="TH SarabunPSK"/>
        <family val="2"/>
      </rPr>
      <t xml:space="preserve">ระดับ 2 </t>
    </r>
    <r>
      <rPr>
        <sz val="16"/>
        <rFont val="TH SarabunPSK"/>
        <family val="2"/>
      </rPr>
      <t xml:space="preserve">
1.มีแนวทางการจัดอบรมฟื้นฟูและพัฒนาศักยภาพ ผู้จัดการผู้ดูแลผู้สูงอายุ (Care manager) และผู้ดูแล ผู้สูงอายุ Caregiver     
</t>
    </r>
  </si>
  <si>
    <r>
      <rPr>
        <b/>
        <u/>
        <sz val="16"/>
        <rFont val="TH SarabunPSK"/>
        <family val="2"/>
      </rPr>
      <t xml:space="preserve">ระดับ 2 </t>
    </r>
    <r>
      <rPr>
        <sz val="16"/>
        <rFont val="TH SarabunPSK"/>
        <family val="2"/>
      </rPr>
      <t xml:space="preserve">
1.มีการติดตามผลการดำเนินงานการกำกับ ติดตามการดำเนินงานตาม แผนปฏิบัติการ  &gt;&gt;ระบบการดูแลระยะยาวด้านสาธารณสุขสำหรับผู้สูงอายุที่มีภาวะพึ่งพิง (Long Term Care : LTC) http://eh.anamai.moph.go.th/main.php?filename=LongTremCare  (DATA base)</t>
    </r>
  </si>
  <si>
    <r>
      <rPr>
        <b/>
        <u/>
        <sz val="16"/>
        <rFont val="TH SarabunPSK"/>
        <family val="2"/>
      </rPr>
      <t xml:space="preserve">ระดับ 3 </t>
    </r>
    <r>
      <rPr>
        <sz val="16"/>
        <rFont val="TH SarabunPSK"/>
        <family val="2"/>
      </rPr>
      <t xml:space="preserve">
1.แนวทางการอบรมฟื้นฟูและพัฒนาศักยภาพผู้จัดการผู้ดูแลผู้สูงอายุ
2.onepageสรุปการประชุมขับเคลื่อนยุทธศาสตร์LTC(รวม 29-31ตค.61)
3.รายงานสรุปผลการประชุมขับเคลื่อนยุทธศาสตร์LTC ครั้งที่ 1 28-31 ต.ค. 2561(หลักฐาน)
4.เอกสารอื่น ๆที่เกี่ยวข้อง</t>
    </r>
  </si>
  <si>
    <r>
      <rPr>
        <b/>
        <u/>
        <sz val="16"/>
        <rFont val="TH SarabunPSK"/>
        <family val="2"/>
      </rPr>
      <t>ระดับ 4</t>
    </r>
    <r>
      <rPr>
        <sz val="16"/>
        <rFont val="TH SarabunPSK"/>
        <family val="2"/>
      </rPr>
      <t xml:space="preserve">
1.มีการสนับสนุน ขับเคลื่อน และเยี่ยมเสริมพลัง</t>
    </r>
  </si>
  <si>
    <r>
      <rPr>
        <b/>
        <u/>
        <sz val="16"/>
        <rFont val="TH SarabunPSK"/>
        <family val="2"/>
      </rPr>
      <t xml:space="preserve">ระดับ 5 </t>
    </r>
    <r>
      <rPr>
        <sz val="16"/>
        <rFont val="TH SarabunPSK"/>
        <family val="2"/>
      </rPr>
      <t xml:space="preserve">
มีตำบล Long Term Care  ผ่านเกณฑ์</t>
    </r>
    <r>
      <rPr>
        <u/>
        <sz val="16"/>
        <color rgb="FFFF0000"/>
        <rFont val="TH SarabunPSK"/>
        <family val="2"/>
      </rPr>
      <t xml:space="preserve">ไม่น้อยกว่าร้อย 72.6 </t>
    </r>
  </si>
  <si>
    <r>
      <t>มีตำบล Long Term Care  ผ่านเกณฑ์</t>
    </r>
    <r>
      <rPr>
        <u/>
        <sz val="16"/>
        <color rgb="FFFF0000"/>
        <rFont val="TH SarabunPSK"/>
        <family val="2"/>
      </rPr>
      <t xml:space="preserve">ไม่น้อยกว่าร้อย 72.6 </t>
    </r>
  </si>
  <si>
    <t>........การทำงานร่วมกับเครือข่าย......................................................................................................................................................................</t>
  </si>
  <si>
    <t>ตัวชี้วัดที่ C2-7 ระดับความสำเร็จของการศึกษาสถานการณ์ความรอบรู้ในการเลี้ยงดูเด็กปฐมวัย</t>
  </si>
  <si>
    <t>ชื่อ-สกุลผู้จัดทำรายงาน นางกิติมา  พัวพัฒนกุล    โทรศัพท์  0855401048</t>
  </si>
  <si>
    <r>
      <rPr>
        <b/>
        <sz val="16"/>
        <rFont val="TH SarabunPSK"/>
        <family val="2"/>
      </rPr>
      <t>ระดับ1</t>
    </r>
    <r>
      <rPr>
        <sz val="16"/>
        <rFont val="TH SarabunPSK"/>
        <family val="2"/>
      </rPr>
      <t>การทบทวนสถานการณ์ความรอบรู้ / one page HL.6พย.61</t>
    </r>
  </si>
  <si>
    <r>
      <rPr>
        <b/>
        <sz val="16"/>
        <rFont val="TH SarabunPSK"/>
        <family val="2"/>
      </rPr>
      <t>ระดับ 2</t>
    </r>
    <r>
      <rPr>
        <sz val="16"/>
        <rFont val="TH SarabunPSK"/>
        <family val="2"/>
      </rPr>
      <t xml:space="preserve"> สรุปการประชุมเชิงปฏิบัติการชี้แจงสถานการณ์18-19ธ.ค.61 /one page HL 18-19ธ.ค.61            </t>
    </r>
    <r>
      <rPr>
        <b/>
        <sz val="16"/>
        <rFont val="TH SarabunPSK"/>
        <family val="2"/>
      </rPr>
      <t>ระดับ 4</t>
    </r>
    <r>
      <rPr>
        <sz val="16"/>
        <rFont val="TH SarabunPSK"/>
        <family val="2"/>
      </rPr>
      <t xml:space="preserve"> แบบสอบถามความรอบรู้ในการเลี้ยงดูเด็ก</t>
    </r>
  </si>
  <si>
    <r>
      <rPr>
        <b/>
        <sz val="16"/>
        <rFont val="TH SarabunPSK"/>
        <family val="2"/>
      </rPr>
      <t>ระดับ3</t>
    </r>
    <r>
      <rPr>
        <sz val="16"/>
        <rFont val="TH SarabunPSK"/>
        <family val="2"/>
      </rPr>
      <t xml:space="preserve"> การวางแผนการดำเนินงานเก็บข้อมูล</t>
    </r>
  </si>
  <si>
    <t xml:space="preserve"> - วิเคราะห์ Assessment
-โครงการเฝ้าระวังฯ ปี 62
-กำหนดการประชุมแลกเปลี่ยนเรียนรู้ถอดบทเรียนการดำเนินงานด้านพัฒนาการเด็ก</t>
  </si>
  <si>
    <t>1) วิเคราะห์ Assessment</t>
  </si>
  <si>
    <t>2) โครงการเฝ้าระวังฯ ปี 62</t>
  </si>
  <si>
    <t>3) กำหนดการประชุมแลกเปลี่ยนเรียนรู้ถอดบทเรียนการดำเนินงานด้านพัฒนาการเด็ก</t>
  </si>
  <si>
    <t>4) ข้อเสนอเชิงนโยบาย</t>
  </si>
  <si>
    <t>5)ชี้แจงการให้คะแนนระดับ 3 - 5</t>
  </si>
  <si>
    <t xml:space="preserve"> - ข้อเสนอเชิงนโยบาย</t>
  </si>
  <si>
    <t xml:space="preserve"> - ชี้แจงการให้คะแนน ระดับ 3-5</t>
  </si>
  <si>
    <t>การประกาศใช้ methodology กลางมาเป็นเกณฑ์ในการประเมินให้คะแนน ตัวชี้วัด ประกาศช้า ทำให้</t>
  </si>
  <si>
    <t>เหลือเวลาในการทำงาน ของตัวชี้วัด น้อย และ methodology กลางเป็นเกณฑ์ที่ละเอียดเกินไปทำให้เกิด</t>
  </si>
  <si>
    <t>ความยากมากที่จะทำให้บรรลุเกณฑ์ที่กำหนดไว้ได้</t>
  </si>
  <si>
    <t xml:space="preserve"> - ชี้แจงคะแนนประเมิน 
 HLO ระดับ 1
 - PDF คะแนนการประเมิน
 HLO รอบที่ 1</t>
  </si>
  <si>
    <t xml:space="preserve">  - ชี้แจงคะแนนประเมิน HLO 
ระดับ 2
 -PDF คำสั่งคณะทำงาน HLO
 - PDF ใบเซ็นต์ชื่อเข้าร่วมรับฟัง
 ประกาศนโยบาย
 - PDF หนังสือเชิญประชุม ดูงาน
 กำหนดการประชุม
 - การบรรยาย HLO ผอ.
 - one page การประชุมฯ</t>
  </si>
  <si>
    <t xml:space="preserve"> - ชี้แจงคะแนนประเมิน 
 HLO ระดับ 3</t>
  </si>
  <si>
    <t xml:space="preserve"> - ชี้แจงคะแนนประเมิน 
 HLO ระดับ  4-5</t>
  </si>
  <si>
    <t>แบบบันทึกการประเมินตนเอง(เด็กกลาง)ก่อน</t>
  </si>
  <si>
    <t>แบบบันทึกการประเมินตนเอง(วัลลภ)ก่อน</t>
  </si>
  <si>
    <t>ประกาศนโยบายการใช้มาตรฐานสถานพัฒนาเด็กปฐมวัยแห่งชาติ</t>
  </si>
  <si>
    <t>แผนดำเนินการ</t>
  </si>
  <si>
    <t>ระดับที่ 1</t>
  </si>
  <si>
    <t xml:space="preserve">ระดับที่ 1 </t>
  </si>
  <si>
    <t>คำสั่งคณะทำงานมาตรฐานฯชาติ</t>
  </si>
  <si>
    <t>ผลพัฒนาการวัลลภ เดือน ต.ค. -ธ.ค.61</t>
  </si>
  <si>
    <t>สรุปผลการเฝ้าระวังการเจริญเติบโตของเด็ก ครั้งที่ 3-61</t>
  </si>
  <si>
    <t>ระเบียบกรมอนามัยเรื่องการรับเด็ก</t>
  </si>
  <si>
    <t>รายงานสถานการณ์ข้อมูลการดำเนินงานมาตรฐานสถานพัฒนาเด็กปฐมวัยแห่งชาติ</t>
  </si>
  <si>
    <t>รายงานสรุปการประเมินตนเอง(การดำเนินงาน)</t>
  </si>
  <si>
    <t>ระดับที่ 2</t>
  </si>
  <si>
    <t>one page ชี้แจงมาตรฯชาติ 25ตค.61</t>
  </si>
  <si>
    <t>สรุปกิจกรรมการทำงาน มฐ.ชาติ</t>
  </si>
  <si>
    <t>การชี้แจงแนวทางการดำเนินมาตรฐานสถาบันฯ</t>
  </si>
  <si>
    <t>one page ประชุมมาตรชาติ 10-10-61</t>
  </si>
  <si>
    <t>การประชุมชี้แจงและขับเคลื่อนมาตรฯชาติ</t>
  </si>
  <si>
    <t>สรุปการประชุมปฏิบัติการขับเคลื่อนแผนงาน 2</t>
  </si>
  <si>
    <t>ระดับที่ 3</t>
  </si>
  <si>
    <t>one page ขั้นตอนที่3</t>
  </si>
  <si>
    <t>สรุปผลการดำเนินงานตามแผน 13-15ธ.ค.61</t>
  </si>
  <si>
    <t>ระดับที่ 4</t>
  </si>
  <si>
    <t>ทะเบียนคุมครุภัณฑ์</t>
  </si>
  <si>
    <t>ทะเบียนสำรวจและคุมสื่อ</t>
  </si>
  <si>
    <t>มาตรฐานด้านที่1(การปรับปรุงข้อบ่งชี้)</t>
  </si>
  <si>
    <t>ระดับที่ 5</t>
  </si>
  <si>
    <t>พัฒนาการวัลลภ เดือน ต.ค.61 -ก.พ.62</t>
  </si>
  <si>
    <t>สรุปงานเฝ้าระวังและส่งเสริมพัฒนาการ(สถานพัฒนาเด็กปฐมวัย)</t>
  </si>
  <si>
    <t>*หมายเหตุ : หลักฐานไม่ได้แจกแจงลงในแบบฟอร์มแต่ละระดับ</t>
  </si>
  <si>
    <t>แบบบันทึกการประเมินตนเอง(เด็กกลาง)ก่อน  /  แบบบันทึกการประเมินตนเอง(วัลลภ)ก่อน</t>
  </si>
  <si>
    <t>รายงานสถานการณ์ข้อมูลการดำเนินงานมาตรฐานสถานพัฒนาเด็กปฐมวัยแห่งชาติ  /  รายงานสรุปการประเมินตนเอง(การดำเนินงาน)</t>
  </si>
  <si>
    <t>ผลพัฒนาการวัลลภ เดือน ต.ค. -ธ.ค.61  /  สรุปงานเฝ้าระวังและส่งเสริมพัฒนาการ(สถานพัฒนาเด็กปฐมวัย)  /  สรุปผลการเฝ้าระวังการเจริญเติบโตของเด็ก ครั้งที่ 3-61</t>
  </si>
  <si>
    <t>one page ขั้นตอนที่3  /  สรุปผลการดำเนินงานตามแผน 13-15ธ.ค.61</t>
  </si>
  <si>
    <t xml:space="preserve">one page ทบทวนสถานการณ์ HL.6พย.61 </t>
  </si>
  <si>
    <t>สรุปรายงานการทบทวนสถานการณ์ความรอบรู้</t>
  </si>
  <si>
    <t>one page การวางแผนการดำเนินงาน HL 18-19ธ.ค.61</t>
  </si>
  <si>
    <t>สรุปการประชุมเชิงปฏิบัติการชี้แจงสถานการณ์18-19ธ.ค.61</t>
  </si>
  <si>
    <t>สไลด์นำเสนอแผนการดำเนินงาน</t>
  </si>
  <si>
    <t>สรุปการประชุมเชิงปฏิบัติการวางแผนการดำเนินงาน18-19ธ.ค.61</t>
  </si>
  <si>
    <t>บันทึกขอทดสอบความเชื่อมั่นของข้อมูลในพื้นที่</t>
  </si>
  <si>
    <t>แบบสอบถามความรอบรู้ในการเลี้ยงดูเด็ก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</si>
</sst>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0" x14ac:knownFonts="1">
    <font>
      <sz val="16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vertAlign val="subscript"/>
      <sz val="14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i/>
      <sz val="16"/>
      <color indexed="17"/>
      <name val="TH SarabunPSK"/>
      <family val="2"/>
    </font>
    <font>
      <b/>
      <sz val="14"/>
      <color rgb="FFFF0000"/>
      <name val="TH SarabunPSK"/>
      <family val="2"/>
    </font>
    <font>
      <i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Wingdings"/>
      <charset val="2"/>
    </font>
    <font>
      <u/>
      <sz val="16"/>
      <color theme="10"/>
      <name val="Cordia New"/>
      <charset val="222"/>
    </font>
    <font>
      <b/>
      <u/>
      <sz val="16"/>
      <name val="TH SarabunPSK"/>
      <family val="2"/>
    </font>
    <font>
      <u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0" xfId="1" applyFont="1"/>
    <xf numFmtId="0" fontId="10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9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center" vertical="top"/>
    </xf>
    <xf numFmtId="0" fontId="10" fillId="0" borderId="3" xfId="1" applyFont="1" applyBorder="1" applyAlignment="1">
      <alignment vertical="center"/>
    </xf>
    <xf numFmtId="0" fontId="10" fillId="2" borderId="3" xfId="1" applyFont="1" applyFill="1" applyBorder="1" applyAlignment="1">
      <alignment horizontal="center" vertical="center"/>
    </xf>
    <xf numFmtId="187" fontId="9" fillId="0" borderId="1" xfId="1" applyNumberFormat="1" applyFont="1" applyBorder="1" applyAlignment="1">
      <alignment horizontal="center" vertical="top"/>
    </xf>
    <xf numFmtId="187" fontId="9" fillId="0" borderId="2" xfId="1" applyNumberFormat="1" applyFont="1" applyBorder="1" applyAlignment="1">
      <alignment horizontal="center" vertical="top"/>
    </xf>
    <xf numFmtId="187" fontId="10" fillId="0" borderId="3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7" xfId="1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13" fillId="0" borderId="0" xfId="0" applyFont="1"/>
    <xf numFmtId="0" fontId="7" fillId="0" borderId="0" xfId="1" applyFont="1" applyAlignment="1">
      <alignment vertical="top"/>
    </xf>
    <xf numFmtId="0" fontId="7" fillId="0" borderId="0" xfId="1" applyFont="1"/>
    <xf numFmtId="0" fontId="7" fillId="0" borderId="0" xfId="1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9" fillId="0" borderId="7" xfId="1" applyFont="1" applyBorder="1" applyAlignment="1">
      <alignment vertical="top" wrapText="1"/>
    </xf>
    <xf numFmtId="0" fontId="9" fillId="0" borderId="6" xfId="1" applyFont="1" applyBorder="1" applyAlignment="1">
      <alignment horizontal="center" vertical="top"/>
    </xf>
    <xf numFmtId="187" fontId="10" fillId="0" borderId="1" xfId="1" applyNumberFormat="1" applyFont="1" applyBorder="1" applyAlignment="1">
      <alignment horizontal="center" vertical="center"/>
    </xf>
    <xf numFmtId="0" fontId="17" fillId="0" borderId="0" xfId="2" applyAlignment="1">
      <alignment horizontal="left" vertical="top"/>
    </xf>
    <xf numFmtId="0" fontId="3" fillId="0" borderId="1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5" borderId="1" xfId="0" applyFont="1" applyFill="1" applyBorder="1" applyAlignment="1">
      <alignment horizontal="left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0" fillId="3" borderId="7" xfId="1" applyFont="1" applyFill="1" applyBorder="1" applyAlignment="1">
      <alignment horizontal="left" vertical="center"/>
    </xf>
    <xf numFmtId="0" fontId="10" fillId="3" borderId="8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49" fontId="10" fillId="0" borderId="4" xfId="1" applyNumberFormat="1" applyFont="1" applyBorder="1" applyAlignment="1">
      <alignment horizontal="left" vertical="top"/>
    </xf>
    <xf numFmtId="49" fontId="9" fillId="0" borderId="8" xfId="1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 wrapText="1"/>
      <protection locked="0"/>
    </xf>
    <xf numFmtId="0" fontId="17" fillId="0" borderId="0" xfId="2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6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3">
    <cellStyle name="Hyperlink" xfId="2" builtinId="8"/>
    <cellStyle name="Normal 2" xfId="1" xr:uid="{00000000-0005-0000-0000-000002000000}"/>
    <cellStyle name="ปกติ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nich.anamai.moph.go.th/main.php?filename=finance" TargetMode="External"/><Relationship Id="rId1" Type="http://schemas.openxmlformats.org/officeDocument/2006/relationships/hyperlink" Target="http://nich.anamai.moph.go.th/main.php?filename=fin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G27"/>
  <sheetViews>
    <sheetView tabSelected="1" topLeftCell="A10" workbookViewId="0">
      <selection activeCell="N17" sqref="N17"/>
    </sheetView>
  </sheetViews>
  <sheetFormatPr defaultColWidth="9" defaultRowHeight="21.75" x14ac:dyDescent="0.5"/>
  <cols>
    <col min="1" max="1" width="5.5" style="3" customWidth="1"/>
    <col min="2" max="2" width="6.625" style="13" customWidth="1"/>
    <col min="3" max="3" width="40.625" style="12" customWidth="1"/>
    <col min="4" max="4" width="8.25" style="3" customWidth="1"/>
    <col min="5" max="5" width="9" style="3"/>
    <col min="6" max="6" width="8.625" style="3" customWidth="1"/>
    <col min="7" max="7" width="9.625" style="3" customWidth="1"/>
    <col min="8" max="16384" width="9" style="3"/>
  </cols>
  <sheetData>
    <row r="1" spans="1:7" x14ac:dyDescent="0.5">
      <c r="A1" s="77" t="s">
        <v>24</v>
      </c>
      <c r="B1" s="77"/>
      <c r="C1" s="77"/>
      <c r="D1" s="77"/>
      <c r="E1" s="77"/>
      <c r="F1" s="77"/>
      <c r="G1" s="77"/>
    </row>
    <row r="2" spans="1:7" x14ac:dyDescent="0.5">
      <c r="A2" s="78" t="s">
        <v>149</v>
      </c>
      <c r="B2" s="78"/>
      <c r="C2" s="78"/>
      <c r="D2" s="78"/>
      <c r="E2" s="78"/>
      <c r="F2" s="78"/>
      <c r="G2" s="78"/>
    </row>
    <row r="3" spans="1:7" x14ac:dyDescent="0.5">
      <c r="A3" s="75" t="s">
        <v>15</v>
      </c>
      <c r="B3" s="73" t="s">
        <v>18</v>
      </c>
      <c r="C3" s="75" t="s">
        <v>19</v>
      </c>
      <c r="D3" s="82" t="s">
        <v>20</v>
      </c>
      <c r="E3" s="82" t="s">
        <v>5</v>
      </c>
      <c r="F3" s="84" t="s">
        <v>17</v>
      </c>
      <c r="G3" s="85"/>
    </row>
    <row r="4" spans="1:7" ht="55.5" customHeight="1" x14ac:dyDescent="0.5">
      <c r="A4" s="76"/>
      <c r="B4" s="74"/>
      <c r="C4" s="76"/>
      <c r="D4" s="83"/>
      <c r="E4" s="83"/>
      <c r="F4" s="2" t="s">
        <v>10</v>
      </c>
      <c r="G4" s="2" t="s">
        <v>11</v>
      </c>
    </row>
    <row r="5" spans="1:7" x14ac:dyDescent="0.5">
      <c r="A5" s="4"/>
      <c r="B5" s="86" t="s">
        <v>27</v>
      </c>
      <c r="C5" s="87"/>
      <c r="D5" s="87"/>
      <c r="E5" s="87"/>
      <c r="F5" s="87"/>
      <c r="G5" s="87"/>
    </row>
    <row r="6" spans="1:7" ht="174" x14ac:dyDescent="0.5">
      <c r="A6" s="5">
        <v>2</v>
      </c>
      <c r="B6" s="6">
        <v>1.2</v>
      </c>
      <c r="C6" s="8" t="s">
        <v>37</v>
      </c>
      <c r="D6" s="5">
        <v>2</v>
      </c>
      <c r="E6" s="16">
        <v>5</v>
      </c>
      <c r="F6" s="16">
        <v>4.8499999999999996</v>
      </c>
      <c r="G6" s="16">
        <f>D6*F6</f>
        <v>9.6999999999999993</v>
      </c>
    </row>
    <row r="7" spans="1:7" ht="48.75" customHeight="1" x14ac:dyDescent="0.5">
      <c r="A7" s="5">
        <v>4</v>
      </c>
      <c r="B7" s="5">
        <v>1.4</v>
      </c>
      <c r="C7" s="49" t="s">
        <v>25</v>
      </c>
      <c r="D7" s="5">
        <v>2</v>
      </c>
      <c r="E7" s="16">
        <v>5</v>
      </c>
      <c r="F7" s="16">
        <v>5</v>
      </c>
      <c r="G7" s="16">
        <f t="shared" ref="G7" si="0">D7*F7</f>
        <v>10</v>
      </c>
    </row>
    <row r="8" spans="1:7" ht="30" customHeight="1" x14ac:dyDescent="0.5">
      <c r="A8" s="50"/>
      <c r="B8" s="88" t="s">
        <v>28</v>
      </c>
      <c r="C8" s="89"/>
      <c r="D8" s="89"/>
      <c r="E8" s="89"/>
      <c r="F8" s="89"/>
      <c r="G8" s="89"/>
    </row>
    <row r="9" spans="1:7" ht="43.5" x14ac:dyDescent="0.5">
      <c r="A9" s="21">
        <v>16</v>
      </c>
      <c r="B9" s="19" t="s">
        <v>30</v>
      </c>
      <c r="C9" s="22" t="s">
        <v>33</v>
      </c>
      <c r="D9" s="5">
        <v>2</v>
      </c>
      <c r="E9" s="17">
        <v>5</v>
      </c>
      <c r="F9" s="16">
        <v>5</v>
      </c>
      <c r="G9" s="16">
        <f t="shared" ref="G9:G11" si="1">D9*F9</f>
        <v>10</v>
      </c>
    </row>
    <row r="10" spans="1:7" ht="43.5" x14ac:dyDescent="0.5">
      <c r="A10" s="21">
        <v>17</v>
      </c>
      <c r="B10" s="19" t="s">
        <v>31</v>
      </c>
      <c r="C10" s="22" t="s">
        <v>34</v>
      </c>
      <c r="D10" s="5">
        <v>2</v>
      </c>
      <c r="E10" s="17">
        <v>5</v>
      </c>
      <c r="F10" s="16">
        <v>5</v>
      </c>
      <c r="G10" s="16">
        <f t="shared" si="1"/>
        <v>10</v>
      </c>
    </row>
    <row r="11" spans="1:7" ht="43.5" x14ac:dyDescent="0.5">
      <c r="A11" s="21">
        <v>18</v>
      </c>
      <c r="B11" s="19" t="s">
        <v>32</v>
      </c>
      <c r="C11" s="22" t="s">
        <v>35</v>
      </c>
      <c r="D11" s="5">
        <v>2</v>
      </c>
      <c r="E11" s="17">
        <v>5</v>
      </c>
      <c r="F11" s="16">
        <v>2.9</v>
      </c>
      <c r="G11" s="16">
        <f t="shared" si="1"/>
        <v>5.8</v>
      </c>
    </row>
    <row r="12" spans="1:7" x14ac:dyDescent="0.5">
      <c r="A12" s="5"/>
      <c r="B12" s="90" t="s">
        <v>26</v>
      </c>
      <c r="C12" s="91"/>
      <c r="D12" s="91"/>
      <c r="E12" s="91"/>
      <c r="F12" s="91"/>
      <c r="G12" s="91"/>
    </row>
    <row r="13" spans="1:7" ht="65.25" x14ac:dyDescent="0.5">
      <c r="A13" s="5">
        <v>1</v>
      </c>
      <c r="B13" s="6">
        <v>2.1</v>
      </c>
      <c r="C13" s="8" t="s">
        <v>38</v>
      </c>
      <c r="D13" s="5">
        <v>2</v>
      </c>
      <c r="E13" s="16">
        <v>5</v>
      </c>
      <c r="F13" s="16">
        <v>5</v>
      </c>
      <c r="G13" s="16">
        <f t="shared" ref="G13" si="2">D13*F13</f>
        <v>10</v>
      </c>
    </row>
    <row r="14" spans="1:7" ht="43.5" x14ac:dyDescent="0.5">
      <c r="A14" s="5">
        <v>2</v>
      </c>
      <c r="B14" s="6">
        <v>2.2000000000000002</v>
      </c>
      <c r="C14" s="9" t="s">
        <v>39</v>
      </c>
      <c r="D14" s="5">
        <v>2</v>
      </c>
      <c r="E14" s="16">
        <v>5</v>
      </c>
      <c r="F14" s="16">
        <v>5</v>
      </c>
      <c r="G14" s="16">
        <f t="shared" ref="G14:G17" si="3">D14*F14</f>
        <v>10</v>
      </c>
    </row>
    <row r="15" spans="1:7" x14ac:dyDescent="0.5">
      <c r="A15" s="5">
        <v>3</v>
      </c>
      <c r="B15" s="6">
        <v>2.2999999999999998</v>
      </c>
      <c r="C15" s="20" t="s">
        <v>16</v>
      </c>
      <c r="D15" s="5">
        <v>2</v>
      </c>
      <c r="E15" s="16">
        <v>5</v>
      </c>
      <c r="F15" s="16">
        <v>1</v>
      </c>
      <c r="G15" s="16">
        <f t="shared" si="3"/>
        <v>2</v>
      </c>
    </row>
    <row r="16" spans="1:7" ht="43.5" x14ac:dyDescent="0.5">
      <c r="A16" s="5">
        <v>4</v>
      </c>
      <c r="B16" s="6">
        <v>2.4</v>
      </c>
      <c r="C16" s="7" t="s">
        <v>40</v>
      </c>
      <c r="D16" s="5">
        <v>2</v>
      </c>
      <c r="E16" s="16">
        <v>5</v>
      </c>
      <c r="F16" s="16"/>
      <c r="G16" s="16">
        <f t="shared" si="3"/>
        <v>0</v>
      </c>
    </row>
    <row r="17" spans="1:7" ht="43.5" x14ac:dyDescent="0.5">
      <c r="A17" s="5">
        <v>5</v>
      </c>
      <c r="B17" s="5">
        <v>2.5</v>
      </c>
      <c r="C17" s="49" t="s">
        <v>41</v>
      </c>
      <c r="D17" s="5">
        <v>2</v>
      </c>
      <c r="E17" s="16">
        <v>5</v>
      </c>
      <c r="F17" s="16">
        <v>4.6500000000000004</v>
      </c>
      <c r="G17" s="16">
        <f t="shared" si="3"/>
        <v>9.3000000000000007</v>
      </c>
    </row>
    <row r="18" spans="1:7" ht="31.5" customHeight="1" x14ac:dyDescent="0.5">
      <c r="A18" s="14"/>
      <c r="B18" s="4"/>
      <c r="C18" s="4" t="s">
        <v>7</v>
      </c>
      <c r="D18" s="4">
        <v>20</v>
      </c>
      <c r="E18" s="15"/>
      <c r="F18" s="15"/>
      <c r="G18" s="18">
        <f>SUM(G6:G17)</f>
        <v>76.8</v>
      </c>
    </row>
    <row r="19" spans="1:7" ht="30" customHeight="1" x14ac:dyDescent="0.5">
      <c r="A19" s="10"/>
      <c r="B19" s="11"/>
      <c r="C19" s="79" t="s">
        <v>22</v>
      </c>
      <c r="D19" s="80"/>
      <c r="E19" s="80"/>
      <c r="F19" s="81"/>
      <c r="G19" s="51">
        <f>G18/D18</f>
        <v>3.84</v>
      </c>
    </row>
    <row r="20" spans="1:7" x14ac:dyDescent="0.5">
      <c r="B20" s="23" t="s">
        <v>8</v>
      </c>
      <c r="C20" s="24"/>
      <c r="D20" s="25"/>
    </row>
    <row r="21" spans="1:7" x14ac:dyDescent="0.5">
      <c r="B21" s="26"/>
      <c r="C21" s="27" t="s">
        <v>36</v>
      </c>
      <c r="D21" s="25"/>
    </row>
    <row r="22" spans="1:7" x14ac:dyDescent="0.5">
      <c r="B22" s="26"/>
      <c r="C22" s="27" t="s">
        <v>29</v>
      </c>
      <c r="D22" s="25"/>
    </row>
    <row r="23" spans="1:7" x14ac:dyDescent="0.5">
      <c r="B23" s="26"/>
      <c r="C23" s="28" t="s">
        <v>21</v>
      </c>
      <c r="D23" s="25"/>
    </row>
    <row r="24" spans="1:7" x14ac:dyDescent="0.5">
      <c r="C24" s="28" t="s">
        <v>115</v>
      </c>
    </row>
    <row r="25" spans="1:7" x14ac:dyDescent="0.5">
      <c r="C25" s="28" t="s">
        <v>116</v>
      </c>
    </row>
    <row r="26" spans="1:7" x14ac:dyDescent="0.5">
      <c r="C26" s="28" t="s">
        <v>117</v>
      </c>
    </row>
    <row r="27" spans="1:7" ht="40.5" customHeight="1" x14ac:dyDescent="0.5">
      <c r="C27" s="72" t="s">
        <v>118</v>
      </c>
      <c r="D27" s="72"/>
      <c r="E27" s="72"/>
      <c r="F27" s="72"/>
      <c r="G27" s="72"/>
    </row>
  </sheetData>
  <mergeCells count="13">
    <mergeCell ref="C27:G27"/>
    <mergeCell ref="B3:B4"/>
    <mergeCell ref="A3:A4"/>
    <mergeCell ref="A1:G1"/>
    <mergeCell ref="A2:G2"/>
    <mergeCell ref="C19:F19"/>
    <mergeCell ref="D3:D4"/>
    <mergeCell ref="E3:E4"/>
    <mergeCell ref="F3:G3"/>
    <mergeCell ref="C3:C4"/>
    <mergeCell ref="B5:G5"/>
    <mergeCell ref="B8:G8"/>
    <mergeCell ref="B12:G12"/>
  </mergeCells>
  <pageMargins left="0.31496062992125984" right="0.23622047244094491" top="0.55118110236220474" bottom="0.55118110236220474" header="0.11811023622047245" footer="0.11811023622047245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topLeftCell="A16" workbookViewId="0">
      <selection activeCell="I19" sqref="I19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25.875" style="29" customWidth="1"/>
    <col min="6" max="16384" width="9" style="29"/>
  </cols>
  <sheetData>
    <row r="1" spans="1:5" ht="21" customHeight="1" x14ac:dyDescent="0.55000000000000004">
      <c r="A1" s="100" t="s">
        <v>91</v>
      </c>
      <c r="B1" s="100"/>
      <c r="C1" s="100"/>
      <c r="D1" s="100"/>
      <c r="E1" s="100"/>
    </row>
    <row r="2" spans="1:5" ht="21" customHeight="1" x14ac:dyDescent="0.55000000000000004">
      <c r="A2" s="93" t="s">
        <v>81</v>
      </c>
      <c r="B2" s="93"/>
      <c r="C2" s="93"/>
      <c r="D2" s="93"/>
      <c r="E2" s="93"/>
    </row>
    <row r="3" spans="1:5" ht="21" customHeight="1" x14ac:dyDescent="0.55000000000000004">
      <c r="A3" s="93" t="s">
        <v>79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x14ac:dyDescent="0.55000000000000004">
      <c r="A5" s="97" t="s">
        <v>58</v>
      </c>
      <c r="B5" s="97"/>
      <c r="C5" s="97"/>
      <c r="D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48" x14ac:dyDescent="0.55000000000000004">
      <c r="A7" s="94">
        <v>1</v>
      </c>
      <c r="B7" s="46" t="s">
        <v>45</v>
      </c>
      <c r="C7" s="47"/>
      <c r="D7" s="47"/>
      <c r="E7" s="33"/>
    </row>
    <row r="8" spans="1:5" ht="240" x14ac:dyDescent="0.55000000000000004">
      <c r="A8" s="95"/>
      <c r="B8" s="36" t="s">
        <v>143</v>
      </c>
      <c r="C8" s="37">
        <v>1</v>
      </c>
      <c r="D8" s="37">
        <v>0.65</v>
      </c>
      <c r="E8" s="36" t="s">
        <v>288</v>
      </c>
    </row>
    <row r="9" spans="1:5" ht="96" x14ac:dyDescent="0.55000000000000004">
      <c r="A9" s="98">
        <v>2</v>
      </c>
      <c r="B9" s="36" t="s">
        <v>56</v>
      </c>
      <c r="C9" s="37"/>
      <c r="D9" s="37"/>
      <c r="E9" s="33"/>
    </row>
    <row r="10" spans="1:5" ht="264" x14ac:dyDescent="0.55000000000000004">
      <c r="A10" s="98"/>
      <c r="B10" s="36" t="s">
        <v>144</v>
      </c>
      <c r="C10" s="37">
        <v>0.25</v>
      </c>
      <c r="D10" s="37">
        <v>0.25</v>
      </c>
      <c r="E10" s="36" t="s">
        <v>289</v>
      </c>
    </row>
    <row r="11" spans="1:5" ht="96" x14ac:dyDescent="0.55000000000000004">
      <c r="A11" s="98"/>
      <c r="B11" s="42" t="s">
        <v>145</v>
      </c>
      <c r="C11" s="37">
        <v>0.25</v>
      </c>
      <c r="D11" s="37">
        <v>0.25</v>
      </c>
      <c r="E11" s="33"/>
    </row>
    <row r="12" spans="1:5" ht="120" x14ac:dyDescent="0.55000000000000004">
      <c r="A12" s="98"/>
      <c r="B12" s="42" t="s">
        <v>146</v>
      </c>
      <c r="C12" s="37">
        <v>0.5</v>
      </c>
      <c r="D12" s="37">
        <v>0.5</v>
      </c>
      <c r="E12" s="33"/>
    </row>
    <row r="13" spans="1:5" x14ac:dyDescent="0.55000000000000004">
      <c r="A13" s="98">
        <v>3</v>
      </c>
      <c r="B13" s="36" t="s">
        <v>43</v>
      </c>
      <c r="C13" s="37"/>
      <c r="D13" s="37"/>
      <c r="E13" s="33"/>
    </row>
    <row r="14" spans="1:5" ht="168" x14ac:dyDescent="0.55000000000000004">
      <c r="A14" s="98"/>
      <c r="B14" s="36" t="s">
        <v>147</v>
      </c>
      <c r="C14" s="37">
        <v>0.5</v>
      </c>
      <c r="D14" s="37">
        <v>0.5</v>
      </c>
      <c r="E14" s="36" t="s">
        <v>290</v>
      </c>
    </row>
    <row r="15" spans="1:5" ht="48" x14ac:dyDescent="0.55000000000000004">
      <c r="A15" s="98"/>
      <c r="B15" s="36" t="s">
        <v>148</v>
      </c>
      <c r="C15" s="37">
        <v>0.5</v>
      </c>
      <c r="D15" s="37">
        <v>0.5</v>
      </c>
      <c r="E15" s="33"/>
    </row>
    <row r="16" spans="1:5" ht="174" x14ac:dyDescent="0.55000000000000004">
      <c r="A16" s="33">
        <v>4</v>
      </c>
      <c r="B16" s="31" t="s">
        <v>97</v>
      </c>
      <c r="C16" s="37">
        <v>1</v>
      </c>
      <c r="D16" s="37">
        <v>1</v>
      </c>
      <c r="E16" s="36" t="s">
        <v>291</v>
      </c>
    </row>
    <row r="17" spans="1:5" ht="174" x14ac:dyDescent="0.55000000000000004">
      <c r="A17" s="33">
        <v>5</v>
      </c>
      <c r="B17" s="31" t="s">
        <v>98</v>
      </c>
      <c r="C17" s="37">
        <v>1</v>
      </c>
      <c r="D17" s="37">
        <v>1</v>
      </c>
      <c r="E17" s="36" t="s">
        <v>291</v>
      </c>
    </row>
    <row r="18" spans="1:5" x14ac:dyDescent="0.55000000000000004">
      <c r="A18" s="33"/>
      <c r="B18" s="32" t="s">
        <v>4</v>
      </c>
      <c r="C18" s="35">
        <f>SUM(C7:C17)</f>
        <v>5</v>
      </c>
      <c r="D18" s="35">
        <f>SUM(D7:D17)</f>
        <v>4.6500000000000004</v>
      </c>
      <c r="E18" s="33"/>
    </row>
    <row r="20" spans="1:5" x14ac:dyDescent="0.55000000000000004">
      <c r="A20" s="1" t="s">
        <v>13</v>
      </c>
      <c r="B20" s="1"/>
      <c r="C20" s="1"/>
      <c r="D20" s="1"/>
      <c r="E20" s="1"/>
    </row>
    <row r="21" spans="1:5" x14ac:dyDescent="0.55000000000000004">
      <c r="A21" s="1"/>
      <c r="B21" s="92" t="s">
        <v>0</v>
      </c>
      <c r="C21" s="92"/>
      <c r="D21" s="92"/>
      <c r="E21" s="92"/>
    </row>
    <row r="22" spans="1:5" x14ac:dyDescent="0.55000000000000004">
      <c r="A22" s="1"/>
      <c r="B22" s="92" t="s">
        <v>0</v>
      </c>
      <c r="C22" s="92"/>
      <c r="D22" s="92"/>
      <c r="E22" s="92"/>
    </row>
    <row r="23" spans="1:5" x14ac:dyDescent="0.55000000000000004">
      <c r="A23" s="1" t="s">
        <v>14</v>
      </c>
      <c r="B23" s="1"/>
      <c r="C23" s="1"/>
      <c r="D23" s="1"/>
      <c r="E23" s="1"/>
    </row>
    <row r="24" spans="1:5" x14ac:dyDescent="0.55000000000000004">
      <c r="A24" s="1"/>
      <c r="B24" s="92" t="s">
        <v>0</v>
      </c>
      <c r="C24" s="92"/>
      <c r="D24" s="92"/>
      <c r="E24" s="92"/>
    </row>
    <row r="25" spans="1:5" x14ac:dyDescent="0.55000000000000004">
      <c r="A25" s="1"/>
      <c r="B25" s="92" t="s">
        <v>0</v>
      </c>
      <c r="C25" s="92"/>
      <c r="D25" s="92"/>
      <c r="E25" s="92"/>
    </row>
    <row r="26" spans="1:5" x14ac:dyDescent="0.55000000000000004">
      <c r="A26" s="1" t="s">
        <v>23</v>
      </c>
      <c r="B26" s="1"/>
      <c r="C26" s="1"/>
      <c r="D26" s="1"/>
      <c r="E26" s="1"/>
    </row>
    <row r="27" spans="1:5" x14ac:dyDescent="0.55000000000000004">
      <c r="A27" s="1"/>
      <c r="B27" s="99" t="s">
        <v>1</v>
      </c>
      <c r="C27" s="99"/>
      <c r="D27" s="99"/>
      <c r="E27" s="99"/>
    </row>
    <row r="28" spans="1:5" x14ac:dyDescent="0.55000000000000004">
      <c r="A28" s="1"/>
      <c r="B28" s="99" t="s">
        <v>2</v>
      </c>
      <c r="C28" s="99"/>
      <c r="D28" s="99"/>
      <c r="E28" s="99"/>
    </row>
    <row r="29" spans="1:5" x14ac:dyDescent="0.55000000000000004">
      <c r="A29" s="1"/>
      <c r="B29" s="99" t="s">
        <v>3</v>
      </c>
      <c r="C29" s="99"/>
      <c r="D29" s="99"/>
      <c r="E29" s="99"/>
    </row>
  </sheetData>
  <mergeCells count="15">
    <mergeCell ref="B24:E24"/>
    <mergeCell ref="B25:E25"/>
    <mergeCell ref="B27:E27"/>
    <mergeCell ref="B28:E28"/>
    <mergeCell ref="B29:E29"/>
    <mergeCell ref="B22:E22"/>
    <mergeCell ref="A1:E1"/>
    <mergeCell ref="A2:E2"/>
    <mergeCell ref="A3:E3"/>
    <mergeCell ref="A4:D4"/>
    <mergeCell ref="A5:D5"/>
    <mergeCell ref="A7:A8"/>
    <mergeCell ref="A9:A12"/>
    <mergeCell ref="A13:A15"/>
    <mergeCell ref="B21:E21"/>
  </mergeCells>
  <pageMargins left="0.7" right="0.7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opLeftCell="A43" workbookViewId="0">
      <selection activeCell="B8" sqref="B8"/>
    </sheetView>
  </sheetViews>
  <sheetFormatPr defaultRowHeight="24" x14ac:dyDescent="0.55000000000000004"/>
  <cols>
    <col min="1" max="1" width="6.875" style="29" customWidth="1"/>
    <col min="2" max="2" width="44.125" style="30" customWidth="1"/>
    <col min="3" max="4" width="9" style="29"/>
    <col min="5" max="5" width="48" style="29" customWidth="1"/>
    <col min="6" max="16384" width="9" style="29"/>
  </cols>
  <sheetData>
    <row r="1" spans="1:5" ht="88.5" customHeight="1" x14ac:dyDescent="0.55000000000000004">
      <c r="A1" s="93" t="s">
        <v>83</v>
      </c>
      <c r="B1" s="93"/>
      <c r="C1" s="93"/>
      <c r="D1" s="93"/>
      <c r="E1" s="93"/>
    </row>
    <row r="2" spans="1:5" ht="21" customHeight="1" x14ac:dyDescent="0.55000000000000004">
      <c r="A2" s="93" t="s">
        <v>232</v>
      </c>
      <c r="B2" s="93"/>
      <c r="C2" s="93"/>
      <c r="D2" s="93"/>
      <c r="E2" s="93"/>
    </row>
    <row r="3" spans="1:5" ht="21" customHeight="1" x14ac:dyDescent="0.55000000000000004">
      <c r="A3" s="93" t="s">
        <v>233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ht="21" customHeight="1" x14ac:dyDescent="0.55000000000000004">
      <c r="A5" s="97" t="s">
        <v>103</v>
      </c>
      <c r="B5" s="97"/>
      <c r="C5" s="97"/>
      <c r="D5" s="97"/>
      <c r="E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48" x14ac:dyDescent="0.55000000000000004">
      <c r="A7" s="94">
        <v>1</v>
      </c>
      <c r="B7" s="40" t="s">
        <v>45</v>
      </c>
      <c r="C7" s="41">
        <f>SUM(C8, C12, C14, C17)</f>
        <v>0.99999999999999989</v>
      </c>
      <c r="D7" s="41">
        <f>SUM(D8, D12, D14, D17)</f>
        <v>0.85</v>
      </c>
      <c r="E7" s="33"/>
    </row>
    <row r="8" spans="1:5" ht="267" customHeight="1" x14ac:dyDescent="0.55000000000000004">
      <c r="A8" s="95"/>
      <c r="B8" s="38" t="s">
        <v>46</v>
      </c>
      <c r="C8" s="39">
        <f>SUM(C9:C11)</f>
        <v>0.5</v>
      </c>
      <c r="D8" s="39">
        <f>SUM(D9:D11)</f>
        <v>0.35</v>
      </c>
      <c r="E8" s="36" t="s">
        <v>234</v>
      </c>
    </row>
    <row r="9" spans="1:5" ht="264" x14ac:dyDescent="0.55000000000000004">
      <c r="A9" s="95"/>
      <c r="B9" s="36" t="s">
        <v>235</v>
      </c>
      <c r="C9" s="37">
        <v>0.2</v>
      </c>
      <c r="D9" s="37">
        <v>0.2</v>
      </c>
      <c r="E9" s="36" t="s">
        <v>234</v>
      </c>
    </row>
    <row r="10" spans="1:5" ht="72" x14ac:dyDescent="0.55000000000000004">
      <c r="A10" s="95"/>
      <c r="B10" s="60" t="s">
        <v>47</v>
      </c>
      <c r="C10" s="61">
        <v>0.15</v>
      </c>
      <c r="D10" s="61"/>
      <c r="E10" s="62"/>
    </row>
    <row r="11" spans="1:5" ht="48" x14ac:dyDescent="0.55000000000000004">
      <c r="A11" s="95"/>
      <c r="B11" s="36" t="s">
        <v>99</v>
      </c>
      <c r="C11" s="37">
        <v>0.15</v>
      </c>
      <c r="D11" s="37">
        <v>0.15</v>
      </c>
      <c r="E11" s="36" t="s">
        <v>236</v>
      </c>
    </row>
    <row r="12" spans="1:5" ht="48" x14ac:dyDescent="0.55000000000000004">
      <c r="A12" s="95"/>
      <c r="B12" s="38" t="s">
        <v>48</v>
      </c>
      <c r="C12" s="39">
        <f>SUM(C13)</f>
        <v>0.1</v>
      </c>
      <c r="D12" s="39">
        <f>SUM(D13)</f>
        <v>0.1</v>
      </c>
      <c r="E12" s="33"/>
    </row>
    <row r="13" spans="1:5" ht="72" x14ac:dyDescent="0.55000000000000004">
      <c r="A13" s="95"/>
      <c r="B13" s="36" t="s">
        <v>100</v>
      </c>
      <c r="C13" s="37">
        <v>0.1</v>
      </c>
      <c r="D13" s="37">
        <v>0.1</v>
      </c>
      <c r="E13" s="63" t="s">
        <v>237</v>
      </c>
    </row>
    <row r="14" spans="1:5" ht="48" x14ac:dyDescent="0.55000000000000004">
      <c r="A14" s="95"/>
      <c r="B14" s="38" t="s">
        <v>49</v>
      </c>
      <c r="C14" s="39">
        <f>SUM(C15,C16)</f>
        <v>0.3</v>
      </c>
      <c r="D14" s="39">
        <f>SUM(D15,D16)</f>
        <v>0.3</v>
      </c>
      <c r="E14" s="33"/>
    </row>
    <row r="15" spans="1:5" ht="48" x14ac:dyDescent="0.55000000000000004">
      <c r="A15" s="95"/>
      <c r="B15" s="36" t="s">
        <v>51</v>
      </c>
      <c r="C15" s="37">
        <v>0.15</v>
      </c>
      <c r="D15" s="37">
        <v>0.15</v>
      </c>
      <c r="E15" s="36" t="s">
        <v>238</v>
      </c>
    </row>
    <row r="16" spans="1:5" ht="48" x14ac:dyDescent="0.55000000000000004">
      <c r="A16" s="95"/>
      <c r="B16" s="36" t="s">
        <v>50</v>
      </c>
      <c r="C16" s="37">
        <v>0.15</v>
      </c>
      <c r="D16" s="37">
        <v>0.15</v>
      </c>
      <c r="E16" s="36" t="s">
        <v>238</v>
      </c>
    </row>
    <row r="17" spans="1:5" ht="96" x14ac:dyDescent="0.55000000000000004">
      <c r="A17" s="95"/>
      <c r="B17" s="38" t="s">
        <v>52</v>
      </c>
      <c r="C17" s="39">
        <f>SUM(C18:C20)</f>
        <v>0.1</v>
      </c>
      <c r="D17" s="39">
        <f>SUM(D18:D20)</f>
        <v>0.1</v>
      </c>
      <c r="E17" s="36" t="s">
        <v>239</v>
      </c>
    </row>
    <row r="18" spans="1:5" ht="72" x14ac:dyDescent="0.55000000000000004">
      <c r="A18" s="95"/>
      <c r="B18" s="36" t="s">
        <v>53</v>
      </c>
      <c r="C18" s="37">
        <v>0.04</v>
      </c>
      <c r="D18" s="37">
        <v>0.04</v>
      </c>
      <c r="E18" s="36" t="s">
        <v>240</v>
      </c>
    </row>
    <row r="19" spans="1:5" ht="48" x14ac:dyDescent="0.55000000000000004">
      <c r="A19" s="95"/>
      <c r="B19" s="64" t="s">
        <v>54</v>
      </c>
      <c r="C19" s="65">
        <v>0.04</v>
      </c>
      <c r="D19" s="65">
        <v>0.04</v>
      </c>
      <c r="E19" s="64" t="s">
        <v>241</v>
      </c>
    </row>
    <row r="20" spans="1:5" ht="48" x14ac:dyDescent="0.55000000000000004">
      <c r="A20" s="96"/>
      <c r="B20" s="64" t="s">
        <v>55</v>
      </c>
      <c r="C20" s="65">
        <v>0.02</v>
      </c>
      <c r="D20" s="65">
        <v>0.02</v>
      </c>
      <c r="E20" s="64" t="s">
        <v>241</v>
      </c>
    </row>
    <row r="21" spans="1:5" ht="96" x14ac:dyDescent="0.55000000000000004">
      <c r="A21" s="98">
        <v>2</v>
      </c>
      <c r="B21" s="34" t="s">
        <v>56</v>
      </c>
      <c r="C21" s="35">
        <f>SUM(C22,C25,C29,C31,)</f>
        <v>1</v>
      </c>
      <c r="D21" s="35">
        <f>SUM(D22,D25,D29,D31,)</f>
        <v>1</v>
      </c>
      <c r="E21" s="63" t="s">
        <v>242</v>
      </c>
    </row>
    <row r="22" spans="1:5" x14ac:dyDescent="0.55000000000000004">
      <c r="A22" s="98"/>
      <c r="B22" s="38" t="s">
        <v>57</v>
      </c>
      <c r="C22" s="39">
        <f>SUM(C23,C24)</f>
        <v>0.2</v>
      </c>
      <c r="D22" s="39">
        <f>SUM(D23,D24)</f>
        <v>0.2</v>
      </c>
      <c r="E22" s="33"/>
    </row>
    <row r="23" spans="1:5" ht="48" x14ac:dyDescent="0.55000000000000004">
      <c r="A23" s="98"/>
      <c r="B23" s="36" t="s">
        <v>60</v>
      </c>
      <c r="C23" s="37">
        <v>0.1</v>
      </c>
      <c r="D23" s="37">
        <v>0.1</v>
      </c>
      <c r="E23" s="36" t="s">
        <v>243</v>
      </c>
    </row>
    <row r="24" spans="1:5" ht="48" x14ac:dyDescent="0.55000000000000004">
      <c r="A24" s="98"/>
      <c r="B24" s="36" t="s">
        <v>59</v>
      </c>
      <c r="C24" s="37">
        <v>0.1</v>
      </c>
      <c r="D24" s="37">
        <v>0.1</v>
      </c>
      <c r="E24" s="36" t="s">
        <v>243</v>
      </c>
    </row>
    <row r="25" spans="1:5" x14ac:dyDescent="0.55000000000000004">
      <c r="A25" s="98"/>
      <c r="B25" s="43" t="s">
        <v>61</v>
      </c>
      <c r="C25" s="39">
        <f>SUM(C26,C27,C28)</f>
        <v>0.5</v>
      </c>
      <c r="D25" s="39">
        <f>SUM(D26,D27,D28)</f>
        <v>0.5</v>
      </c>
      <c r="E25" s="33"/>
    </row>
    <row r="26" spans="1:5" ht="48" x14ac:dyDescent="0.55000000000000004">
      <c r="A26" s="98"/>
      <c r="B26" s="42" t="s">
        <v>62</v>
      </c>
      <c r="C26" s="37">
        <v>0.1</v>
      </c>
      <c r="D26" s="37">
        <v>0.1</v>
      </c>
      <c r="E26" s="36" t="s">
        <v>243</v>
      </c>
    </row>
    <row r="27" spans="1:5" ht="48" x14ac:dyDescent="0.55000000000000004">
      <c r="A27" s="98"/>
      <c r="B27" s="42" t="s">
        <v>63</v>
      </c>
      <c r="C27" s="37">
        <v>0.2</v>
      </c>
      <c r="D27" s="37">
        <v>0.2</v>
      </c>
      <c r="E27" s="36" t="s">
        <v>243</v>
      </c>
    </row>
    <row r="28" spans="1:5" ht="72" x14ac:dyDescent="0.55000000000000004">
      <c r="A28" s="98"/>
      <c r="B28" s="66" t="s">
        <v>64</v>
      </c>
      <c r="C28" s="65">
        <v>0.2</v>
      </c>
      <c r="D28" s="65">
        <v>0.2</v>
      </c>
      <c r="E28" s="36" t="s">
        <v>244</v>
      </c>
    </row>
    <row r="29" spans="1:5" ht="72" x14ac:dyDescent="0.55000000000000004">
      <c r="A29" s="98"/>
      <c r="B29" s="43" t="s">
        <v>65</v>
      </c>
      <c r="C29" s="44">
        <f>SUM(C30)</f>
        <v>0.15</v>
      </c>
      <c r="D29" s="39">
        <f>SUM(D30)</f>
        <v>0.15</v>
      </c>
      <c r="E29" s="36"/>
    </row>
    <row r="30" spans="1:5" ht="48" x14ac:dyDescent="0.55000000000000004">
      <c r="A30" s="98"/>
      <c r="B30" s="42" t="s">
        <v>66</v>
      </c>
      <c r="C30" s="33">
        <v>0.15</v>
      </c>
      <c r="D30" s="33">
        <v>0.15</v>
      </c>
      <c r="E30" s="36" t="s">
        <v>243</v>
      </c>
    </row>
    <row r="31" spans="1:5" ht="48" x14ac:dyDescent="0.55000000000000004">
      <c r="A31" s="98"/>
      <c r="B31" s="38" t="s">
        <v>67</v>
      </c>
      <c r="C31" s="44">
        <f>SUM(C32)</f>
        <v>0.15</v>
      </c>
      <c r="D31" s="39">
        <f>SUM(D32)</f>
        <v>0.15</v>
      </c>
      <c r="E31" s="36"/>
    </row>
    <row r="32" spans="1:5" ht="72" x14ac:dyDescent="0.55000000000000004">
      <c r="A32" s="98"/>
      <c r="B32" s="36" t="s">
        <v>68</v>
      </c>
      <c r="C32" s="33">
        <v>0.15</v>
      </c>
      <c r="D32" s="33">
        <v>0.15</v>
      </c>
      <c r="E32" s="36" t="s">
        <v>245</v>
      </c>
    </row>
    <row r="33" spans="1:5" x14ac:dyDescent="0.55000000000000004">
      <c r="A33" s="98">
        <v>3</v>
      </c>
      <c r="B33" s="34" t="s">
        <v>43</v>
      </c>
      <c r="C33" s="35">
        <f>SUM(C34,C37,C39,C41)</f>
        <v>1</v>
      </c>
      <c r="D33" s="35">
        <f>SUM(D34,D37,D39,D41)</f>
        <v>1</v>
      </c>
      <c r="E33" s="33"/>
    </row>
    <row r="34" spans="1:5" ht="120" x14ac:dyDescent="0.55000000000000004">
      <c r="A34" s="98"/>
      <c r="B34" s="38" t="s">
        <v>69</v>
      </c>
      <c r="C34" s="39">
        <f>SUM(C35:C36)</f>
        <v>0.2</v>
      </c>
      <c r="D34" s="39">
        <f>SUM(D35:D36)</f>
        <v>0.2</v>
      </c>
      <c r="E34" s="36" t="s">
        <v>246</v>
      </c>
    </row>
    <row r="35" spans="1:5" ht="72" x14ac:dyDescent="0.55000000000000004">
      <c r="A35" s="98"/>
      <c r="B35" s="36" t="s">
        <v>70</v>
      </c>
      <c r="C35" s="37">
        <v>0.1</v>
      </c>
      <c r="D35" s="37">
        <v>0.1</v>
      </c>
      <c r="E35" s="36" t="s">
        <v>246</v>
      </c>
    </row>
    <row r="36" spans="1:5" ht="72" x14ac:dyDescent="0.55000000000000004">
      <c r="A36" s="98"/>
      <c r="B36" s="36" t="s">
        <v>71</v>
      </c>
      <c r="C36" s="37">
        <v>0.1</v>
      </c>
      <c r="D36" s="37">
        <v>0.1</v>
      </c>
      <c r="E36" s="36" t="s">
        <v>246</v>
      </c>
    </row>
    <row r="37" spans="1:5" ht="72" x14ac:dyDescent="0.55000000000000004">
      <c r="A37" s="98"/>
      <c r="B37" s="38" t="s">
        <v>72</v>
      </c>
      <c r="C37" s="39">
        <f>SUM(C38)</f>
        <v>0.5</v>
      </c>
      <c r="D37" s="39">
        <f>SUM(D38)</f>
        <v>0.5</v>
      </c>
      <c r="E37" s="34"/>
    </row>
    <row r="38" spans="1:5" ht="96" x14ac:dyDescent="0.55000000000000004">
      <c r="A38" s="98"/>
      <c r="B38" s="36" t="s">
        <v>73</v>
      </c>
      <c r="C38" s="37">
        <v>0.5</v>
      </c>
      <c r="D38" s="37">
        <v>0.5</v>
      </c>
      <c r="E38" s="34" t="s">
        <v>247</v>
      </c>
    </row>
    <row r="39" spans="1:5" ht="48" x14ac:dyDescent="0.55000000000000004">
      <c r="A39" s="98"/>
      <c r="B39" s="38" t="s">
        <v>74</v>
      </c>
      <c r="C39" s="44">
        <f>SUM(C40)</f>
        <v>0.15</v>
      </c>
      <c r="D39" s="39">
        <v>0.15</v>
      </c>
      <c r="E39" s="33"/>
    </row>
    <row r="40" spans="1:5" ht="72" x14ac:dyDescent="0.55000000000000004">
      <c r="A40" s="98"/>
      <c r="B40" s="36" t="s">
        <v>75</v>
      </c>
      <c r="C40" s="33">
        <v>0.15</v>
      </c>
      <c r="D40" s="33">
        <v>0.15</v>
      </c>
      <c r="E40" s="34" t="s">
        <v>248</v>
      </c>
    </row>
    <row r="41" spans="1:5" ht="48" x14ac:dyDescent="0.55000000000000004">
      <c r="A41" s="98"/>
      <c r="B41" s="38" t="s">
        <v>76</v>
      </c>
      <c r="C41" s="39">
        <f>SUM(C42)</f>
        <v>0.15</v>
      </c>
      <c r="D41" s="39">
        <f>SUM(D42)</f>
        <v>0.15</v>
      </c>
      <c r="E41" s="32"/>
    </row>
    <row r="42" spans="1:5" ht="48" x14ac:dyDescent="0.55000000000000004">
      <c r="A42" s="98"/>
      <c r="B42" s="36" t="s">
        <v>77</v>
      </c>
      <c r="C42" s="33">
        <v>0.15</v>
      </c>
      <c r="D42" s="33">
        <v>0.15</v>
      </c>
      <c r="E42" s="34" t="s">
        <v>248</v>
      </c>
    </row>
    <row r="43" spans="1:5" x14ac:dyDescent="0.55000000000000004">
      <c r="A43" s="98">
        <v>4</v>
      </c>
      <c r="B43" s="34" t="s">
        <v>80</v>
      </c>
      <c r="C43" s="35">
        <f>SUM(C44:C46)</f>
        <v>1</v>
      </c>
      <c r="D43" s="35">
        <f>SUM(D44:D46)</f>
        <v>1</v>
      </c>
      <c r="E43" s="36" t="s">
        <v>249</v>
      </c>
    </row>
    <row r="44" spans="1:5" ht="48" x14ac:dyDescent="0.55000000000000004">
      <c r="A44" s="98"/>
      <c r="B44" s="36" t="s">
        <v>104</v>
      </c>
      <c r="C44" s="37">
        <v>0.4</v>
      </c>
      <c r="D44" s="35">
        <v>0.4</v>
      </c>
      <c r="E44" s="36" t="s">
        <v>250</v>
      </c>
    </row>
    <row r="45" spans="1:5" ht="48" x14ac:dyDescent="0.55000000000000004">
      <c r="A45" s="98"/>
      <c r="B45" s="36" t="s">
        <v>105</v>
      </c>
      <c r="C45" s="37">
        <v>0.3</v>
      </c>
      <c r="D45" s="37">
        <v>0.3</v>
      </c>
      <c r="E45" s="63" t="s">
        <v>251</v>
      </c>
    </row>
    <row r="46" spans="1:5" x14ac:dyDescent="0.55000000000000004">
      <c r="A46" s="98"/>
      <c r="B46" s="36" t="s">
        <v>106</v>
      </c>
      <c r="C46" s="37">
        <v>0.3</v>
      </c>
      <c r="D46" s="37">
        <v>0.3</v>
      </c>
      <c r="E46" s="63" t="s">
        <v>252</v>
      </c>
    </row>
    <row r="47" spans="1:5" x14ac:dyDescent="0.55000000000000004">
      <c r="A47" s="98">
        <v>5</v>
      </c>
      <c r="B47" s="34" t="s">
        <v>44</v>
      </c>
      <c r="C47" s="35">
        <f>SUM(C48,C49,C50)</f>
        <v>1</v>
      </c>
      <c r="D47" s="35">
        <f>SUM(D48,D49,D50)</f>
        <v>1</v>
      </c>
      <c r="E47" s="36" t="s">
        <v>249</v>
      </c>
    </row>
    <row r="48" spans="1:5" ht="72" x14ac:dyDescent="0.55000000000000004">
      <c r="A48" s="98"/>
      <c r="B48" s="36" t="s">
        <v>107</v>
      </c>
      <c r="C48" s="37">
        <v>0.3</v>
      </c>
      <c r="D48" s="37">
        <v>0.3</v>
      </c>
      <c r="E48" s="36" t="s">
        <v>253</v>
      </c>
    </row>
    <row r="49" spans="1:5" ht="72" x14ac:dyDescent="0.55000000000000004">
      <c r="A49" s="98"/>
      <c r="B49" s="36" t="s">
        <v>108</v>
      </c>
      <c r="C49" s="37">
        <v>0.3</v>
      </c>
      <c r="D49" s="37">
        <v>0.3</v>
      </c>
      <c r="E49" s="36" t="s">
        <v>254</v>
      </c>
    </row>
    <row r="50" spans="1:5" ht="72" x14ac:dyDescent="0.55000000000000004">
      <c r="A50" s="98"/>
      <c r="B50" s="36" t="s">
        <v>109</v>
      </c>
      <c r="C50" s="37">
        <v>0.4</v>
      </c>
      <c r="D50" s="37">
        <v>0.4</v>
      </c>
      <c r="E50" s="36" t="s">
        <v>255</v>
      </c>
    </row>
    <row r="51" spans="1:5" x14ac:dyDescent="0.55000000000000004">
      <c r="A51" s="62"/>
      <c r="B51" s="67" t="s">
        <v>4</v>
      </c>
      <c r="C51" s="68">
        <f>SUM(C7,C21,C33,C43,C47)</f>
        <v>5</v>
      </c>
      <c r="D51" s="68">
        <f>SUM(D7,D21,D33,D43,D47)</f>
        <v>4.8499999999999996</v>
      </c>
      <c r="E51" s="62"/>
    </row>
    <row r="53" spans="1:5" x14ac:dyDescent="0.55000000000000004">
      <c r="A53" s="1" t="s">
        <v>13</v>
      </c>
      <c r="B53" s="1"/>
      <c r="C53" s="1"/>
      <c r="D53" s="1"/>
      <c r="E53" s="1"/>
    </row>
    <row r="54" spans="1:5" x14ac:dyDescent="0.55000000000000004">
      <c r="A54" s="1"/>
      <c r="B54" s="92" t="s">
        <v>256</v>
      </c>
      <c r="C54" s="92"/>
      <c r="D54" s="92"/>
      <c r="E54" s="92"/>
    </row>
    <row r="55" spans="1:5" x14ac:dyDescent="0.55000000000000004">
      <c r="A55" s="1"/>
      <c r="B55" s="92" t="s">
        <v>0</v>
      </c>
      <c r="C55" s="92"/>
      <c r="D55" s="92"/>
      <c r="E55" s="92"/>
    </row>
    <row r="56" spans="1:5" x14ac:dyDescent="0.55000000000000004">
      <c r="A56" s="1" t="s">
        <v>14</v>
      </c>
      <c r="B56" s="1"/>
      <c r="C56" s="1"/>
      <c r="D56" s="1"/>
      <c r="E56" s="1"/>
    </row>
    <row r="57" spans="1:5" x14ac:dyDescent="0.55000000000000004">
      <c r="A57" s="1"/>
      <c r="B57" s="92" t="s">
        <v>257</v>
      </c>
      <c r="C57" s="92"/>
      <c r="D57" s="92"/>
      <c r="E57" s="92"/>
    </row>
    <row r="58" spans="1:5" x14ac:dyDescent="0.55000000000000004">
      <c r="A58" s="1"/>
      <c r="B58" s="92" t="s">
        <v>0</v>
      </c>
      <c r="C58" s="92"/>
      <c r="D58" s="92"/>
      <c r="E58" s="92"/>
    </row>
    <row r="59" spans="1:5" x14ac:dyDescent="0.55000000000000004">
      <c r="A59" s="1" t="s">
        <v>23</v>
      </c>
      <c r="B59" s="1"/>
      <c r="C59" s="1"/>
      <c r="D59" s="1"/>
      <c r="E59" s="1"/>
    </row>
    <row r="60" spans="1:5" x14ac:dyDescent="0.55000000000000004">
      <c r="A60" s="1"/>
      <c r="B60" s="99" t="s">
        <v>1</v>
      </c>
      <c r="C60" s="99"/>
      <c r="D60" s="99"/>
      <c r="E60" s="99"/>
    </row>
    <row r="61" spans="1:5" x14ac:dyDescent="0.55000000000000004">
      <c r="A61" s="1"/>
      <c r="B61" s="99" t="s">
        <v>2</v>
      </c>
      <c r="C61" s="99"/>
      <c r="D61" s="99"/>
      <c r="E61" s="99"/>
    </row>
    <row r="62" spans="1:5" x14ac:dyDescent="0.55000000000000004">
      <c r="A62" s="1"/>
      <c r="B62" s="99" t="s">
        <v>3</v>
      </c>
      <c r="C62" s="99"/>
      <c r="D62" s="99"/>
      <c r="E62" s="99"/>
    </row>
  </sheetData>
  <mergeCells count="17">
    <mergeCell ref="B57:E57"/>
    <mergeCell ref="B58:E58"/>
    <mergeCell ref="B60:E60"/>
    <mergeCell ref="B61:E61"/>
    <mergeCell ref="B62:E62"/>
    <mergeCell ref="B54:E54"/>
    <mergeCell ref="B55:E55"/>
    <mergeCell ref="A1:E1"/>
    <mergeCell ref="A2:E2"/>
    <mergeCell ref="A3:E3"/>
    <mergeCell ref="A4:D4"/>
    <mergeCell ref="A7:A20"/>
    <mergeCell ref="A5:E5"/>
    <mergeCell ref="A21:A32"/>
    <mergeCell ref="A33:A42"/>
    <mergeCell ref="A43:A46"/>
    <mergeCell ref="A47:A50"/>
  </mergeCells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topLeftCell="A46" workbookViewId="0">
      <selection activeCell="D49" sqref="D49"/>
    </sheetView>
  </sheetViews>
  <sheetFormatPr defaultRowHeight="24" x14ac:dyDescent="0.55000000000000004"/>
  <cols>
    <col min="1" max="1" width="6.875" style="29" customWidth="1"/>
    <col min="2" max="2" width="36.375" style="30" customWidth="1"/>
    <col min="3" max="4" width="9" style="29"/>
    <col min="5" max="5" width="63.125" style="29" customWidth="1"/>
    <col min="6" max="16384" width="9" style="29"/>
  </cols>
  <sheetData>
    <row r="1" spans="1:5" ht="45.75" customHeight="1" x14ac:dyDescent="0.55000000000000004">
      <c r="A1" s="100" t="s">
        <v>82</v>
      </c>
      <c r="B1" s="100"/>
      <c r="C1" s="100"/>
      <c r="D1" s="100"/>
      <c r="E1" s="100"/>
    </row>
    <row r="2" spans="1:5" ht="21" customHeight="1" x14ac:dyDescent="0.55000000000000004">
      <c r="A2" s="93" t="s">
        <v>258</v>
      </c>
      <c r="B2" s="93"/>
      <c r="C2" s="93"/>
      <c r="D2" s="93"/>
      <c r="E2" s="93"/>
    </row>
    <row r="3" spans="1:5" ht="21" customHeight="1" x14ac:dyDescent="0.55000000000000004">
      <c r="A3" s="93" t="s">
        <v>259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ht="21" customHeight="1" x14ac:dyDescent="0.55000000000000004">
      <c r="A5" s="97" t="s">
        <v>103</v>
      </c>
      <c r="B5" s="97"/>
      <c r="C5" s="97"/>
      <c r="D5" s="97"/>
      <c r="E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48" x14ac:dyDescent="0.55000000000000004">
      <c r="A7" s="94">
        <v>1</v>
      </c>
      <c r="B7" s="40" t="s">
        <v>45</v>
      </c>
      <c r="C7" s="41">
        <f>SUM(C8, C12, C14, C17)</f>
        <v>0.99999999999999989</v>
      </c>
      <c r="D7" s="41">
        <f>SUM(D8, D12, D14, D17)</f>
        <v>0.99999999999999989</v>
      </c>
      <c r="E7" s="36"/>
    </row>
    <row r="8" spans="1:5" ht="96" x14ac:dyDescent="0.55000000000000004">
      <c r="A8" s="95"/>
      <c r="B8" s="38" t="s">
        <v>46</v>
      </c>
      <c r="C8" s="39">
        <f>SUM(C9:C11)</f>
        <v>0.5</v>
      </c>
      <c r="D8" s="39">
        <f>SUM(D9:D11)</f>
        <v>0.5</v>
      </c>
      <c r="E8" s="36"/>
    </row>
    <row r="9" spans="1:5" ht="111.75" customHeight="1" x14ac:dyDescent="0.55000000000000004">
      <c r="A9" s="95"/>
      <c r="B9" s="36" t="s">
        <v>235</v>
      </c>
      <c r="C9" s="37">
        <v>0.2</v>
      </c>
      <c r="D9" s="37">
        <v>0.2</v>
      </c>
      <c r="E9" s="36" t="s">
        <v>260</v>
      </c>
    </row>
    <row r="10" spans="1:5" ht="111.75" customHeight="1" x14ac:dyDescent="0.55000000000000004">
      <c r="A10" s="95"/>
      <c r="B10" s="36" t="s">
        <v>47</v>
      </c>
      <c r="C10" s="37">
        <v>0.15</v>
      </c>
      <c r="D10" s="37">
        <v>0.15</v>
      </c>
      <c r="E10" s="36" t="s">
        <v>260</v>
      </c>
    </row>
    <row r="11" spans="1:5" ht="72" x14ac:dyDescent="0.55000000000000004">
      <c r="A11" s="95"/>
      <c r="B11" s="64" t="s">
        <v>99</v>
      </c>
      <c r="C11" s="65">
        <v>0.15</v>
      </c>
      <c r="D11" s="65">
        <v>0.15</v>
      </c>
      <c r="E11" s="64" t="s">
        <v>261</v>
      </c>
    </row>
    <row r="12" spans="1:5" ht="48" x14ac:dyDescent="0.55000000000000004">
      <c r="A12" s="95"/>
      <c r="B12" s="38" t="s">
        <v>48</v>
      </c>
      <c r="C12" s="39">
        <f>SUM(C13)</f>
        <v>0.1</v>
      </c>
      <c r="D12" s="39">
        <f>SUM(D13)</f>
        <v>0.1</v>
      </c>
      <c r="E12" s="36"/>
    </row>
    <row r="13" spans="1:5" ht="96" x14ac:dyDescent="0.55000000000000004">
      <c r="A13" s="95"/>
      <c r="B13" s="64" t="s">
        <v>101</v>
      </c>
      <c r="C13" s="65">
        <v>0.1</v>
      </c>
      <c r="D13" s="65">
        <v>0.1</v>
      </c>
      <c r="E13" s="69" t="s">
        <v>262</v>
      </c>
    </row>
    <row r="14" spans="1:5" ht="48" x14ac:dyDescent="0.55000000000000004">
      <c r="A14" s="95"/>
      <c r="B14" s="38" t="s">
        <v>49</v>
      </c>
      <c r="C14" s="39">
        <f>SUM(C15,C16)</f>
        <v>0.3</v>
      </c>
      <c r="D14" s="39">
        <f>SUM(D15,D16)</f>
        <v>0.3</v>
      </c>
      <c r="E14" s="36"/>
    </row>
    <row r="15" spans="1:5" ht="48" x14ac:dyDescent="0.55000000000000004">
      <c r="A15" s="95"/>
      <c r="B15" s="64" t="s">
        <v>51</v>
      </c>
      <c r="C15" s="65">
        <v>0.15</v>
      </c>
      <c r="D15" s="65">
        <v>0.15</v>
      </c>
      <c r="E15" s="34" t="s">
        <v>262</v>
      </c>
    </row>
    <row r="16" spans="1:5" ht="48" x14ac:dyDescent="0.55000000000000004">
      <c r="A16" s="95"/>
      <c r="B16" s="64" t="s">
        <v>50</v>
      </c>
      <c r="C16" s="65">
        <v>0.15</v>
      </c>
      <c r="D16" s="65">
        <v>0.15</v>
      </c>
      <c r="E16" s="34" t="s">
        <v>262</v>
      </c>
    </row>
    <row r="17" spans="1:5" ht="115.5" customHeight="1" x14ac:dyDescent="0.55000000000000004">
      <c r="A17" s="95"/>
      <c r="B17" s="38" t="s">
        <v>52</v>
      </c>
      <c r="C17" s="39">
        <f>SUM(C18:C20)</f>
        <v>0.1</v>
      </c>
      <c r="D17" s="39">
        <f>SUM(D18:D20)</f>
        <v>0.1</v>
      </c>
      <c r="E17" s="70"/>
    </row>
    <row r="18" spans="1:5" ht="144" x14ac:dyDescent="0.55000000000000004">
      <c r="A18" s="95"/>
      <c r="B18" s="64" t="s">
        <v>53</v>
      </c>
      <c r="C18" s="65">
        <v>0.04</v>
      </c>
      <c r="D18" s="65">
        <v>0.04</v>
      </c>
      <c r="E18" s="64" t="s">
        <v>260</v>
      </c>
    </row>
    <row r="19" spans="1:5" ht="48" x14ac:dyDescent="0.55000000000000004">
      <c r="A19" s="95"/>
      <c r="B19" s="64" t="s">
        <v>54</v>
      </c>
      <c r="C19" s="65">
        <v>0.04</v>
      </c>
      <c r="D19" s="65">
        <v>0.04</v>
      </c>
      <c r="E19" s="64" t="s">
        <v>263</v>
      </c>
    </row>
    <row r="20" spans="1:5" ht="72" x14ac:dyDescent="0.55000000000000004">
      <c r="A20" s="96"/>
      <c r="B20" s="64" t="s">
        <v>55</v>
      </c>
      <c r="C20" s="65">
        <v>0.02</v>
      </c>
      <c r="D20" s="65">
        <v>0.02</v>
      </c>
      <c r="E20" s="64" t="s">
        <v>264</v>
      </c>
    </row>
    <row r="21" spans="1:5" ht="96" x14ac:dyDescent="0.55000000000000004">
      <c r="A21" s="98">
        <v>2</v>
      </c>
      <c r="B21" s="34" t="s">
        <v>56</v>
      </c>
      <c r="C21" s="35">
        <f>SUM(C22,C25,C29,C31,)</f>
        <v>1</v>
      </c>
      <c r="D21" s="35">
        <f>SUM(D22,D25,D29,D31,)</f>
        <v>1</v>
      </c>
      <c r="E21" s="36" t="s">
        <v>265</v>
      </c>
    </row>
    <row r="22" spans="1:5" x14ac:dyDescent="0.55000000000000004">
      <c r="A22" s="98"/>
      <c r="B22" s="38" t="s">
        <v>57</v>
      </c>
      <c r="C22" s="39">
        <f>SUM(C23,C24)</f>
        <v>0.2</v>
      </c>
      <c r="D22" s="39">
        <f>SUM(D23,D24)</f>
        <v>0.2</v>
      </c>
      <c r="E22" s="36"/>
    </row>
    <row r="23" spans="1:5" ht="72" x14ac:dyDescent="0.55000000000000004">
      <c r="A23" s="98"/>
      <c r="B23" s="36" t="s">
        <v>60</v>
      </c>
      <c r="C23" s="37">
        <v>0.1</v>
      </c>
      <c r="D23" s="37">
        <v>0.1</v>
      </c>
      <c r="E23" s="36" t="s">
        <v>261</v>
      </c>
    </row>
    <row r="24" spans="1:5" ht="72" x14ac:dyDescent="0.55000000000000004">
      <c r="A24" s="98"/>
      <c r="B24" s="36" t="s">
        <v>59</v>
      </c>
      <c r="C24" s="37">
        <v>0.1</v>
      </c>
      <c r="D24" s="37">
        <v>0.1</v>
      </c>
      <c r="E24" s="36" t="s">
        <v>261</v>
      </c>
    </row>
    <row r="25" spans="1:5" x14ac:dyDescent="0.55000000000000004">
      <c r="A25" s="98"/>
      <c r="B25" s="43" t="s">
        <v>61</v>
      </c>
      <c r="C25" s="39">
        <f>SUM(C26,C27,C28)</f>
        <v>0.5</v>
      </c>
      <c r="D25" s="39">
        <f>SUM(D26,D27,D28)</f>
        <v>0.5</v>
      </c>
      <c r="E25" s="36"/>
    </row>
    <row r="26" spans="1:5" ht="144" x14ac:dyDescent="0.55000000000000004">
      <c r="A26" s="98"/>
      <c r="B26" s="42" t="s">
        <v>62</v>
      </c>
      <c r="C26" s="37">
        <v>0.1</v>
      </c>
      <c r="D26" s="37">
        <v>0.1</v>
      </c>
      <c r="E26" s="36" t="s">
        <v>266</v>
      </c>
    </row>
    <row r="27" spans="1:5" ht="144" x14ac:dyDescent="0.55000000000000004">
      <c r="A27" s="98"/>
      <c r="B27" s="42" t="s">
        <v>63</v>
      </c>
      <c r="C27" s="37">
        <v>0.2</v>
      </c>
      <c r="D27" s="37">
        <v>0.2</v>
      </c>
      <c r="E27" s="36" t="s">
        <v>266</v>
      </c>
    </row>
    <row r="28" spans="1:5" ht="144" x14ac:dyDescent="0.55000000000000004">
      <c r="A28" s="98"/>
      <c r="B28" s="42" t="s">
        <v>64</v>
      </c>
      <c r="C28" s="37">
        <v>0.2</v>
      </c>
      <c r="D28" s="37">
        <v>0.2</v>
      </c>
      <c r="E28" s="36" t="s">
        <v>266</v>
      </c>
    </row>
    <row r="29" spans="1:5" ht="72" x14ac:dyDescent="0.55000000000000004">
      <c r="A29" s="98"/>
      <c r="B29" s="43" t="s">
        <v>65</v>
      </c>
      <c r="C29" s="44">
        <f>SUM(C30)</f>
        <v>0.15</v>
      </c>
      <c r="D29" s="39">
        <f>SUM(D30)</f>
        <v>0.15</v>
      </c>
      <c r="E29" s="36"/>
    </row>
    <row r="30" spans="1:5" ht="72" x14ac:dyDescent="0.55000000000000004">
      <c r="A30" s="98"/>
      <c r="B30" s="42" t="s">
        <v>66</v>
      </c>
      <c r="C30" s="33">
        <v>0.15</v>
      </c>
      <c r="D30" s="33">
        <v>0.15</v>
      </c>
      <c r="E30" s="36" t="s">
        <v>261</v>
      </c>
    </row>
    <row r="31" spans="1:5" ht="72" x14ac:dyDescent="0.55000000000000004">
      <c r="A31" s="98"/>
      <c r="B31" s="38" t="s">
        <v>67</v>
      </c>
      <c r="C31" s="44">
        <f>SUM(C32)</f>
        <v>0.15</v>
      </c>
      <c r="D31" s="39">
        <f>SUM(D32)</f>
        <v>0.15</v>
      </c>
      <c r="E31" s="36"/>
    </row>
    <row r="32" spans="1:5" ht="96" x14ac:dyDescent="0.55000000000000004">
      <c r="A32" s="98"/>
      <c r="B32" s="36" t="s">
        <v>68</v>
      </c>
      <c r="C32" s="33">
        <v>0.15</v>
      </c>
      <c r="D32" s="33">
        <v>0.15</v>
      </c>
      <c r="E32" s="36" t="s">
        <v>263</v>
      </c>
    </row>
    <row r="33" spans="1:5" x14ac:dyDescent="0.55000000000000004">
      <c r="A33" s="98">
        <v>3</v>
      </c>
      <c r="B33" s="34" t="s">
        <v>43</v>
      </c>
      <c r="C33" s="35">
        <f>SUM(C34,C37,C39,C41)</f>
        <v>1</v>
      </c>
      <c r="D33" s="35">
        <f>SUM(D34,D37,D39,D41)</f>
        <v>1</v>
      </c>
      <c r="E33" s="36"/>
    </row>
    <row r="34" spans="1:5" ht="120" x14ac:dyDescent="0.55000000000000004">
      <c r="A34" s="98"/>
      <c r="B34" s="38" t="s">
        <v>69</v>
      </c>
      <c r="C34" s="39">
        <f>SUM(C35:C36)</f>
        <v>0.2</v>
      </c>
      <c r="D34" s="39">
        <v>0.2</v>
      </c>
      <c r="E34" s="33"/>
    </row>
    <row r="35" spans="1:5" ht="144" x14ac:dyDescent="0.55000000000000004">
      <c r="A35" s="98"/>
      <c r="B35" s="36" t="s">
        <v>70</v>
      </c>
      <c r="C35" s="37">
        <v>0.1</v>
      </c>
      <c r="D35" s="37">
        <v>0.1</v>
      </c>
      <c r="E35" s="36" t="s">
        <v>267</v>
      </c>
    </row>
    <row r="36" spans="1:5" ht="144" x14ac:dyDescent="0.55000000000000004">
      <c r="A36" s="98"/>
      <c r="B36" s="36" t="s">
        <v>71</v>
      </c>
      <c r="C36" s="37">
        <v>0.1</v>
      </c>
      <c r="D36" s="37">
        <v>0.1</v>
      </c>
      <c r="E36" s="36" t="s">
        <v>267</v>
      </c>
    </row>
    <row r="37" spans="1:5" ht="72" x14ac:dyDescent="0.55000000000000004">
      <c r="A37" s="98"/>
      <c r="B37" s="38" t="s">
        <v>72</v>
      </c>
      <c r="C37" s="39">
        <f>SUM(C38)</f>
        <v>0.5</v>
      </c>
      <c r="D37" s="39">
        <f>SUM(D38)</f>
        <v>0.5</v>
      </c>
      <c r="E37" s="36"/>
    </row>
    <row r="38" spans="1:5" ht="72" x14ac:dyDescent="0.55000000000000004">
      <c r="A38" s="98"/>
      <c r="B38" s="36" t="s">
        <v>73</v>
      </c>
      <c r="C38" s="37">
        <v>0.5</v>
      </c>
      <c r="D38" s="37">
        <v>0.5</v>
      </c>
      <c r="E38" s="36" t="s">
        <v>263</v>
      </c>
    </row>
    <row r="39" spans="1:5" ht="48" x14ac:dyDescent="0.55000000000000004">
      <c r="A39" s="98"/>
      <c r="B39" s="38" t="s">
        <v>74</v>
      </c>
      <c r="C39" s="44">
        <f>SUM(C40)</f>
        <v>0.15</v>
      </c>
      <c r="D39" s="39">
        <f>SUM(D40)</f>
        <v>0.15</v>
      </c>
      <c r="E39" s="36"/>
    </row>
    <row r="40" spans="1:5" ht="72" x14ac:dyDescent="0.55000000000000004">
      <c r="A40" s="98"/>
      <c r="B40" s="36" t="s">
        <v>75</v>
      </c>
      <c r="C40" s="33">
        <v>0.15</v>
      </c>
      <c r="D40" s="33">
        <v>0.15</v>
      </c>
      <c r="E40" s="36" t="s">
        <v>263</v>
      </c>
    </row>
    <row r="41" spans="1:5" ht="48" x14ac:dyDescent="0.55000000000000004">
      <c r="A41" s="98"/>
      <c r="B41" s="38" t="s">
        <v>76</v>
      </c>
      <c r="C41" s="39">
        <f>SUM(C42)</f>
        <v>0.15</v>
      </c>
      <c r="D41" s="39">
        <f>SUM(D42)</f>
        <v>0.15</v>
      </c>
      <c r="E41" s="36"/>
    </row>
    <row r="42" spans="1:5" ht="72" x14ac:dyDescent="0.55000000000000004">
      <c r="A42" s="98"/>
      <c r="B42" s="36" t="s">
        <v>77</v>
      </c>
      <c r="C42" s="33">
        <v>0.15</v>
      </c>
      <c r="D42" s="33">
        <v>0.15</v>
      </c>
      <c r="E42" s="36" t="s">
        <v>263</v>
      </c>
    </row>
    <row r="43" spans="1:5" x14ac:dyDescent="0.55000000000000004">
      <c r="A43" s="98">
        <v>4</v>
      </c>
      <c r="B43" s="34" t="s">
        <v>80</v>
      </c>
      <c r="C43" s="35">
        <f>SUM(C44:C45)</f>
        <v>1</v>
      </c>
      <c r="D43" s="35">
        <f>SUM(D44:D45)</f>
        <v>1</v>
      </c>
      <c r="E43" s="36"/>
    </row>
    <row r="44" spans="1:5" ht="96" x14ac:dyDescent="0.55000000000000004">
      <c r="A44" s="98"/>
      <c r="B44" s="36" t="s">
        <v>110</v>
      </c>
      <c r="C44" s="37">
        <v>0.5</v>
      </c>
      <c r="D44" s="37">
        <v>0.5</v>
      </c>
      <c r="E44" s="36" t="s">
        <v>268</v>
      </c>
    </row>
    <row r="45" spans="1:5" ht="72" x14ac:dyDescent="0.55000000000000004">
      <c r="A45" s="98"/>
      <c r="B45" s="36" t="s">
        <v>111</v>
      </c>
      <c r="C45" s="37">
        <v>0.5</v>
      </c>
      <c r="D45" s="37">
        <v>0.5</v>
      </c>
      <c r="E45" s="36" t="s">
        <v>269</v>
      </c>
    </row>
    <row r="46" spans="1:5" x14ac:dyDescent="0.55000000000000004">
      <c r="A46" s="98">
        <v>5</v>
      </c>
      <c r="B46" s="34" t="s">
        <v>44</v>
      </c>
      <c r="C46" s="35">
        <f>SUM(C47,C48)</f>
        <v>1</v>
      </c>
      <c r="D46" s="35">
        <f>SUM(D47,D48)</f>
        <v>1</v>
      </c>
      <c r="E46" s="34"/>
    </row>
    <row r="47" spans="1:5" ht="144" x14ac:dyDescent="0.55000000000000004">
      <c r="A47" s="98"/>
      <c r="B47" s="36" t="s">
        <v>112</v>
      </c>
      <c r="C47" s="37">
        <v>0.5</v>
      </c>
      <c r="D47" s="37">
        <v>0.5</v>
      </c>
      <c r="E47" s="34" t="s">
        <v>262</v>
      </c>
    </row>
    <row r="48" spans="1:5" ht="72" x14ac:dyDescent="0.55000000000000004">
      <c r="A48" s="98"/>
      <c r="B48" s="36" t="s">
        <v>113</v>
      </c>
      <c r="C48" s="37">
        <v>0.5</v>
      </c>
      <c r="D48" s="37">
        <v>0.5</v>
      </c>
      <c r="E48" s="36" t="s">
        <v>270</v>
      </c>
    </row>
    <row r="49" spans="1:5" x14ac:dyDescent="0.55000000000000004">
      <c r="A49" s="33"/>
      <c r="B49" s="32" t="s">
        <v>4</v>
      </c>
      <c r="C49" s="35">
        <f>SUM(C7,C21,C33,C43,C46)</f>
        <v>5</v>
      </c>
      <c r="D49" s="35">
        <f>SUM(D7,D21,D33,D43,D46)</f>
        <v>5</v>
      </c>
      <c r="E49" s="36"/>
    </row>
    <row r="51" spans="1:5" x14ac:dyDescent="0.55000000000000004">
      <c r="A51" s="1" t="s">
        <v>13</v>
      </c>
      <c r="B51" s="1"/>
      <c r="C51" s="1"/>
      <c r="D51" s="1"/>
      <c r="E51" s="1"/>
    </row>
    <row r="52" spans="1:5" x14ac:dyDescent="0.55000000000000004">
      <c r="A52" s="1"/>
      <c r="B52" s="92" t="s">
        <v>271</v>
      </c>
      <c r="C52" s="92"/>
      <c r="D52" s="92"/>
      <c r="E52" s="92"/>
    </row>
    <row r="53" spans="1:5" x14ac:dyDescent="0.55000000000000004">
      <c r="A53" s="1"/>
      <c r="B53" s="92" t="s">
        <v>0</v>
      </c>
      <c r="C53" s="92"/>
      <c r="D53" s="92"/>
      <c r="E53" s="92"/>
    </row>
    <row r="54" spans="1:5" x14ac:dyDescent="0.55000000000000004">
      <c r="A54" s="1" t="s">
        <v>14</v>
      </c>
      <c r="B54" s="1"/>
      <c r="C54" s="1"/>
      <c r="D54" s="1"/>
      <c r="E54" s="1"/>
    </row>
    <row r="55" spans="1:5" x14ac:dyDescent="0.55000000000000004">
      <c r="A55" s="1"/>
      <c r="B55" s="92" t="s">
        <v>0</v>
      </c>
      <c r="C55" s="92"/>
      <c r="D55" s="92"/>
      <c r="E55" s="92"/>
    </row>
    <row r="56" spans="1:5" x14ac:dyDescent="0.55000000000000004">
      <c r="A56" s="1"/>
      <c r="B56" s="92" t="s">
        <v>0</v>
      </c>
      <c r="C56" s="92"/>
      <c r="D56" s="92"/>
      <c r="E56" s="92"/>
    </row>
    <row r="57" spans="1:5" x14ac:dyDescent="0.55000000000000004">
      <c r="A57" s="1" t="s">
        <v>23</v>
      </c>
      <c r="B57" s="1"/>
      <c r="C57" s="1"/>
      <c r="D57" s="1"/>
      <c r="E57" s="1"/>
    </row>
    <row r="58" spans="1:5" x14ac:dyDescent="0.55000000000000004">
      <c r="A58" s="1"/>
      <c r="B58" s="99" t="s">
        <v>1</v>
      </c>
      <c r="C58" s="99"/>
      <c r="D58" s="99"/>
      <c r="E58" s="99"/>
    </row>
    <row r="59" spans="1:5" x14ac:dyDescent="0.55000000000000004">
      <c r="A59" s="1"/>
      <c r="B59" s="99" t="s">
        <v>2</v>
      </c>
      <c r="C59" s="99"/>
      <c r="D59" s="99"/>
      <c r="E59" s="99"/>
    </row>
    <row r="60" spans="1:5" x14ac:dyDescent="0.55000000000000004">
      <c r="A60" s="1"/>
      <c r="B60" s="99" t="s">
        <v>3</v>
      </c>
      <c r="C60" s="99"/>
      <c r="D60" s="99"/>
      <c r="E60" s="99"/>
    </row>
  </sheetData>
  <mergeCells count="17">
    <mergeCell ref="B55:E55"/>
    <mergeCell ref="B56:E56"/>
    <mergeCell ref="B58:E58"/>
    <mergeCell ref="B59:E59"/>
    <mergeCell ref="B60:E60"/>
    <mergeCell ref="B52:E52"/>
    <mergeCell ref="B53:E53"/>
    <mergeCell ref="A1:E1"/>
    <mergeCell ref="A2:E2"/>
    <mergeCell ref="A3:E3"/>
    <mergeCell ref="A4:D4"/>
    <mergeCell ref="A7:A20"/>
    <mergeCell ref="A5:E5"/>
    <mergeCell ref="A21:A32"/>
    <mergeCell ref="A33:A42"/>
    <mergeCell ref="A43:A45"/>
    <mergeCell ref="A46:A48"/>
  </mergeCells>
  <pageMargins left="0.7" right="0.7" top="0.5" bottom="0.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0"/>
  <sheetViews>
    <sheetView topLeftCell="A39" zoomScale="85" zoomScaleNormal="85" workbookViewId="0">
      <selection activeCell="F47" sqref="F47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25.875" style="29" customWidth="1"/>
    <col min="6" max="16384" width="9" style="29"/>
  </cols>
  <sheetData>
    <row r="1" spans="1:5" ht="47.25" customHeight="1" x14ac:dyDescent="0.55000000000000004">
      <c r="A1" s="100" t="s">
        <v>150</v>
      </c>
      <c r="B1" s="100"/>
      <c r="C1" s="100"/>
      <c r="D1" s="100"/>
      <c r="E1" s="100"/>
    </row>
    <row r="2" spans="1:5" ht="21" customHeight="1" x14ac:dyDescent="0.55000000000000004">
      <c r="A2" s="93" t="s">
        <v>151</v>
      </c>
      <c r="B2" s="93"/>
      <c r="C2" s="93"/>
      <c r="D2" s="93"/>
      <c r="E2" s="93"/>
    </row>
    <row r="3" spans="1:5" ht="21" customHeight="1" x14ac:dyDescent="0.55000000000000004">
      <c r="A3" s="93" t="s">
        <v>152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ht="21" customHeight="1" x14ac:dyDescent="0.55000000000000004">
      <c r="A5" s="97" t="s">
        <v>103</v>
      </c>
      <c r="B5" s="97"/>
      <c r="C5" s="97"/>
      <c r="D5" s="97"/>
      <c r="E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48" x14ac:dyDescent="0.55000000000000004">
      <c r="A7" s="94">
        <v>1</v>
      </c>
      <c r="B7" s="40" t="s">
        <v>45</v>
      </c>
      <c r="C7" s="41">
        <f>SUM(C8, C12, C14, C17)</f>
        <v>0.99999999999999989</v>
      </c>
      <c r="D7" s="41">
        <f>SUM(D8, D12, D14, D17)</f>
        <v>0.99999999999999989</v>
      </c>
      <c r="E7" s="33"/>
    </row>
    <row r="8" spans="1:5" ht="96" x14ac:dyDescent="0.55000000000000004">
      <c r="A8" s="95"/>
      <c r="B8" s="38" t="s">
        <v>46</v>
      </c>
      <c r="C8" s="39">
        <f>SUM(C9:C11)</f>
        <v>0.5</v>
      </c>
      <c r="D8" s="39">
        <f>SUM(D9:D11)</f>
        <v>0.5</v>
      </c>
      <c r="E8" s="36"/>
    </row>
    <row r="9" spans="1:5" ht="72" x14ac:dyDescent="0.55000000000000004">
      <c r="A9" s="95"/>
      <c r="B9" s="36" t="s">
        <v>114</v>
      </c>
      <c r="C9" s="37">
        <v>0.2</v>
      </c>
      <c r="D9" s="37">
        <v>0.2</v>
      </c>
      <c r="E9" s="36" t="s">
        <v>322</v>
      </c>
    </row>
    <row r="10" spans="1:5" ht="120" x14ac:dyDescent="0.55000000000000004">
      <c r="A10" s="95"/>
      <c r="B10" s="36" t="s">
        <v>47</v>
      </c>
      <c r="C10" s="37">
        <v>0.15</v>
      </c>
      <c r="D10" s="37">
        <v>0.15</v>
      </c>
      <c r="E10" s="36" t="s">
        <v>323</v>
      </c>
    </row>
    <row r="11" spans="1:5" ht="144" x14ac:dyDescent="0.55000000000000004">
      <c r="A11" s="95"/>
      <c r="B11" s="36" t="s">
        <v>99</v>
      </c>
      <c r="C11" s="37">
        <v>0.15</v>
      </c>
      <c r="D11" s="37">
        <v>0.15</v>
      </c>
      <c r="E11" s="36" t="s">
        <v>324</v>
      </c>
    </row>
    <row r="12" spans="1:5" ht="72" x14ac:dyDescent="0.55000000000000004">
      <c r="A12" s="95"/>
      <c r="B12" s="38" t="s">
        <v>48</v>
      </c>
      <c r="C12" s="39">
        <f>SUM(C13)</f>
        <v>0.1</v>
      </c>
      <c r="D12" s="39">
        <f>SUM(D13)</f>
        <v>0.1</v>
      </c>
      <c r="E12" s="33"/>
    </row>
    <row r="13" spans="1:5" ht="72" x14ac:dyDescent="0.55000000000000004">
      <c r="A13" s="95"/>
      <c r="B13" s="36" t="s">
        <v>102</v>
      </c>
      <c r="C13" s="37">
        <v>0.1</v>
      </c>
      <c r="D13" s="37">
        <v>0.1</v>
      </c>
      <c r="E13" s="33"/>
    </row>
    <row r="14" spans="1:5" ht="48" x14ac:dyDescent="0.55000000000000004">
      <c r="A14" s="95"/>
      <c r="B14" s="38" t="s">
        <v>49</v>
      </c>
      <c r="C14" s="39">
        <f>SUM(C15,C16)</f>
        <v>0.3</v>
      </c>
      <c r="D14" s="39">
        <f>SUM(D15,D16)</f>
        <v>0.3</v>
      </c>
      <c r="E14" s="33"/>
    </row>
    <row r="15" spans="1:5" x14ac:dyDescent="0.55000000000000004">
      <c r="A15" s="95"/>
      <c r="B15" s="36" t="s">
        <v>51</v>
      </c>
      <c r="C15" s="37">
        <v>0.15</v>
      </c>
      <c r="D15" s="37">
        <v>0.15</v>
      </c>
      <c r="E15" s="33"/>
    </row>
    <row r="16" spans="1:5" ht="48" x14ac:dyDescent="0.55000000000000004">
      <c r="A16" s="95"/>
      <c r="B16" s="36" t="s">
        <v>50</v>
      </c>
      <c r="C16" s="37">
        <v>0.15</v>
      </c>
      <c r="D16" s="37">
        <v>0.15</v>
      </c>
      <c r="E16" s="33"/>
    </row>
    <row r="17" spans="1:5" ht="120" x14ac:dyDescent="0.55000000000000004">
      <c r="A17" s="95"/>
      <c r="B17" s="38" t="s">
        <v>52</v>
      </c>
      <c r="C17" s="39">
        <f>SUM(C18:C20)</f>
        <v>0.1</v>
      </c>
      <c r="D17" s="39">
        <f>SUM(D18:D20)</f>
        <v>0.1</v>
      </c>
      <c r="E17" s="33"/>
    </row>
    <row r="18" spans="1:5" x14ac:dyDescent="0.55000000000000004">
      <c r="A18" s="95"/>
      <c r="B18" s="36" t="s">
        <v>53</v>
      </c>
      <c r="C18" s="37">
        <v>0.04</v>
      </c>
      <c r="D18" s="37">
        <v>0.04</v>
      </c>
      <c r="E18" s="33"/>
    </row>
    <row r="19" spans="1:5" ht="48" x14ac:dyDescent="0.55000000000000004">
      <c r="A19" s="95"/>
      <c r="B19" s="36" t="s">
        <v>54</v>
      </c>
      <c r="C19" s="37">
        <v>0.04</v>
      </c>
      <c r="D19" s="37">
        <v>0.04</v>
      </c>
      <c r="E19" s="33"/>
    </row>
    <row r="20" spans="1:5" ht="72" x14ac:dyDescent="0.55000000000000004">
      <c r="A20" s="96"/>
      <c r="B20" s="36" t="s">
        <v>55</v>
      </c>
      <c r="C20" s="37">
        <v>0.02</v>
      </c>
      <c r="D20" s="37">
        <v>0.02</v>
      </c>
      <c r="E20" s="33"/>
    </row>
    <row r="21" spans="1:5" ht="96" x14ac:dyDescent="0.55000000000000004">
      <c r="A21" s="98">
        <v>2</v>
      </c>
      <c r="B21" s="34" t="s">
        <v>56</v>
      </c>
      <c r="C21" s="35">
        <f>SUM(C22,C25,C29,C31,)</f>
        <v>1</v>
      </c>
      <c r="D21" s="35">
        <f>SUM(D22,D25,D29,D31,)</f>
        <v>1</v>
      </c>
      <c r="E21" s="33"/>
    </row>
    <row r="22" spans="1:5" x14ac:dyDescent="0.55000000000000004">
      <c r="A22" s="98"/>
      <c r="B22" s="38" t="s">
        <v>57</v>
      </c>
      <c r="C22" s="39">
        <f>SUM(C23,C24)</f>
        <v>0.2</v>
      </c>
      <c r="D22" s="39">
        <f>SUM(D23,D24)</f>
        <v>0.2</v>
      </c>
      <c r="E22" s="33"/>
    </row>
    <row r="23" spans="1:5" ht="48" x14ac:dyDescent="0.55000000000000004">
      <c r="A23" s="98"/>
      <c r="B23" s="36" t="s">
        <v>60</v>
      </c>
      <c r="C23" s="37">
        <v>0.1</v>
      </c>
      <c r="D23" s="37">
        <v>0.1</v>
      </c>
      <c r="E23" s="36" t="s">
        <v>305</v>
      </c>
    </row>
    <row r="24" spans="1:5" ht="48" x14ac:dyDescent="0.55000000000000004">
      <c r="A24" s="98"/>
      <c r="B24" s="36" t="s">
        <v>59</v>
      </c>
      <c r="C24" s="37">
        <v>0.1</v>
      </c>
      <c r="D24" s="37">
        <v>0.1</v>
      </c>
      <c r="E24" s="36" t="s">
        <v>307</v>
      </c>
    </row>
    <row r="25" spans="1:5" x14ac:dyDescent="0.55000000000000004">
      <c r="A25" s="98"/>
      <c r="B25" s="43" t="s">
        <v>61</v>
      </c>
      <c r="C25" s="39">
        <f>SUM(C26,C27,C28)</f>
        <v>0.5</v>
      </c>
      <c r="D25" s="39">
        <f>SUM(D26,D27,D28)</f>
        <v>0.5</v>
      </c>
      <c r="E25" s="33"/>
    </row>
    <row r="26" spans="1:5" ht="48" x14ac:dyDescent="0.55000000000000004">
      <c r="A26" s="98"/>
      <c r="B26" s="42" t="s">
        <v>62</v>
      </c>
      <c r="C26" s="37">
        <v>0.1</v>
      </c>
      <c r="D26" s="37">
        <v>0.1</v>
      </c>
      <c r="E26" s="36" t="s">
        <v>310</v>
      </c>
    </row>
    <row r="27" spans="1:5" ht="48" x14ac:dyDescent="0.55000000000000004">
      <c r="A27" s="98"/>
      <c r="B27" s="42" t="s">
        <v>63</v>
      </c>
      <c r="C27" s="37">
        <v>0.2</v>
      </c>
      <c r="D27" s="37">
        <v>0.2</v>
      </c>
      <c r="E27" s="33"/>
    </row>
    <row r="28" spans="1:5" ht="72" x14ac:dyDescent="0.55000000000000004">
      <c r="A28" s="98"/>
      <c r="B28" s="42" t="s">
        <v>64</v>
      </c>
      <c r="C28" s="37">
        <v>0.2</v>
      </c>
      <c r="D28" s="37">
        <v>0.2</v>
      </c>
      <c r="E28" s="33"/>
    </row>
    <row r="29" spans="1:5" ht="96" x14ac:dyDescent="0.55000000000000004">
      <c r="A29" s="98"/>
      <c r="B29" s="43" t="s">
        <v>65</v>
      </c>
      <c r="C29" s="44">
        <f>SUM(C30)</f>
        <v>0.15</v>
      </c>
      <c r="D29" s="39">
        <f>SUM(D30)</f>
        <v>0.15</v>
      </c>
      <c r="E29" s="33"/>
    </row>
    <row r="30" spans="1:5" ht="48" x14ac:dyDescent="0.55000000000000004">
      <c r="A30" s="98"/>
      <c r="B30" s="42" t="s">
        <v>66</v>
      </c>
      <c r="C30" s="33">
        <v>0.15</v>
      </c>
      <c r="D30" s="33">
        <v>0.15</v>
      </c>
      <c r="E30" s="33"/>
    </row>
    <row r="31" spans="1:5" ht="72" x14ac:dyDescent="0.55000000000000004">
      <c r="A31" s="98"/>
      <c r="B31" s="38" t="s">
        <v>67</v>
      </c>
      <c r="C31" s="44">
        <f>SUM(C32)</f>
        <v>0.15</v>
      </c>
      <c r="D31" s="39">
        <f>SUM(D32)</f>
        <v>0.15</v>
      </c>
      <c r="E31" s="33"/>
    </row>
    <row r="32" spans="1:5" ht="96" x14ac:dyDescent="0.55000000000000004">
      <c r="A32" s="98"/>
      <c r="B32" s="36" t="s">
        <v>68</v>
      </c>
      <c r="C32" s="33">
        <v>0.15</v>
      </c>
      <c r="D32" s="33">
        <v>0.15</v>
      </c>
      <c r="E32" s="33"/>
    </row>
    <row r="33" spans="1:5" ht="72" x14ac:dyDescent="0.55000000000000004">
      <c r="A33" s="98">
        <v>3</v>
      </c>
      <c r="B33" s="34" t="s">
        <v>43</v>
      </c>
      <c r="C33" s="35">
        <f>SUM(C34,C37,C39,C41)</f>
        <v>1</v>
      </c>
      <c r="D33" s="35">
        <f>SUM(D34,D37,D39,D41)</f>
        <v>1</v>
      </c>
      <c r="E33" s="36" t="s">
        <v>325</v>
      </c>
    </row>
    <row r="34" spans="1:5" ht="144" x14ac:dyDescent="0.55000000000000004">
      <c r="A34" s="98"/>
      <c r="B34" s="38" t="s">
        <v>69</v>
      </c>
      <c r="C34" s="39">
        <f>SUM(C35:C36)</f>
        <v>0.2</v>
      </c>
      <c r="D34" s="39">
        <f>SUM(D35:D36)</f>
        <v>0.2</v>
      </c>
      <c r="E34" s="33"/>
    </row>
    <row r="35" spans="1:5" ht="96" x14ac:dyDescent="0.55000000000000004">
      <c r="A35" s="98"/>
      <c r="B35" s="36" t="s">
        <v>70</v>
      </c>
      <c r="C35" s="37">
        <v>0.1</v>
      </c>
      <c r="D35" s="37">
        <v>0.1</v>
      </c>
      <c r="E35" s="33"/>
    </row>
    <row r="36" spans="1:5" ht="96" x14ac:dyDescent="0.55000000000000004">
      <c r="A36" s="98"/>
      <c r="B36" s="36" t="s">
        <v>71</v>
      </c>
      <c r="C36" s="37">
        <v>0.1</v>
      </c>
      <c r="D36" s="37">
        <v>0.1</v>
      </c>
      <c r="E36" s="33"/>
    </row>
    <row r="37" spans="1:5" ht="96" x14ac:dyDescent="0.55000000000000004">
      <c r="A37" s="98"/>
      <c r="B37" s="38" t="s">
        <v>72</v>
      </c>
      <c r="C37" s="39">
        <f>SUM(C38)</f>
        <v>0.5</v>
      </c>
      <c r="D37" s="39">
        <f>SUM(D38)</f>
        <v>0.5</v>
      </c>
      <c r="E37" s="33"/>
    </row>
    <row r="38" spans="1:5" ht="96" x14ac:dyDescent="0.55000000000000004">
      <c r="A38" s="98"/>
      <c r="B38" s="36" t="s">
        <v>73</v>
      </c>
      <c r="C38" s="37">
        <v>0.5</v>
      </c>
      <c r="D38" s="37">
        <v>0.5</v>
      </c>
      <c r="E38" s="33"/>
    </row>
    <row r="39" spans="1:5" ht="48" x14ac:dyDescent="0.55000000000000004">
      <c r="A39" s="98"/>
      <c r="B39" s="38" t="s">
        <v>74</v>
      </c>
      <c r="C39" s="44">
        <f>SUM(C40)</f>
        <v>0.15</v>
      </c>
      <c r="D39" s="39">
        <f>SUM(D40)</f>
        <v>0.15</v>
      </c>
      <c r="E39" s="33"/>
    </row>
    <row r="40" spans="1:5" ht="96" x14ac:dyDescent="0.55000000000000004">
      <c r="A40" s="98"/>
      <c r="B40" s="36" t="s">
        <v>75</v>
      </c>
      <c r="C40" s="33">
        <v>0.15</v>
      </c>
      <c r="D40" s="33">
        <v>0.15</v>
      </c>
      <c r="E40" s="33"/>
    </row>
    <row r="41" spans="1:5" ht="48" x14ac:dyDescent="0.55000000000000004">
      <c r="A41" s="98"/>
      <c r="B41" s="38" t="s">
        <v>76</v>
      </c>
      <c r="C41" s="39">
        <f>SUM(C42)</f>
        <v>0.15</v>
      </c>
      <c r="D41" s="39">
        <f>SUM(D42)</f>
        <v>0.15</v>
      </c>
      <c r="E41" s="33"/>
    </row>
    <row r="42" spans="1:5" ht="72" x14ac:dyDescent="0.55000000000000004">
      <c r="A42" s="98"/>
      <c r="B42" s="36" t="s">
        <v>77</v>
      </c>
      <c r="C42" s="33">
        <v>0.15</v>
      </c>
      <c r="D42" s="33">
        <v>0.15</v>
      </c>
      <c r="E42" s="33"/>
    </row>
    <row r="43" spans="1:5" x14ac:dyDescent="0.55000000000000004">
      <c r="A43" s="98">
        <v>4</v>
      </c>
      <c r="B43" s="34" t="s">
        <v>80</v>
      </c>
      <c r="C43" s="35">
        <f>SUM(C44:C45)</f>
        <v>1</v>
      </c>
      <c r="D43" s="35">
        <f>SUM(D44:D45)</f>
        <v>1</v>
      </c>
      <c r="E43" s="33"/>
    </row>
    <row r="44" spans="1:5" x14ac:dyDescent="0.55000000000000004">
      <c r="A44" s="98"/>
      <c r="B44" s="36">
        <v>4.0999999999999996</v>
      </c>
      <c r="C44" s="37">
        <v>0.5</v>
      </c>
      <c r="D44" s="37">
        <v>0.5</v>
      </c>
      <c r="E44" s="33"/>
    </row>
    <row r="45" spans="1:5" x14ac:dyDescent="0.55000000000000004">
      <c r="A45" s="98"/>
      <c r="B45" s="36">
        <v>4.2</v>
      </c>
      <c r="C45" s="37">
        <v>0.5</v>
      </c>
      <c r="D45" s="37">
        <v>0.5</v>
      </c>
      <c r="E45" s="33"/>
    </row>
    <row r="46" spans="1:5" x14ac:dyDescent="0.55000000000000004">
      <c r="A46" s="98">
        <v>5</v>
      </c>
      <c r="B46" s="34" t="s">
        <v>44</v>
      </c>
      <c r="C46" s="35">
        <f>SUM(C47,C48)</f>
        <v>1</v>
      </c>
      <c r="D46" s="35">
        <f>SUM(D47,D48)</f>
        <v>1</v>
      </c>
      <c r="E46" s="33"/>
    </row>
    <row r="47" spans="1:5" x14ac:dyDescent="0.55000000000000004">
      <c r="A47" s="98"/>
      <c r="B47" s="36">
        <v>5.0999999999999996</v>
      </c>
      <c r="C47" s="37">
        <v>0.5</v>
      </c>
      <c r="D47" s="37">
        <v>0.5</v>
      </c>
      <c r="E47" s="33"/>
    </row>
    <row r="48" spans="1:5" x14ac:dyDescent="0.55000000000000004">
      <c r="A48" s="98"/>
      <c r="B48" s="36">
        <v>5.2</v>
      </c>
      <c r="C48" s="37">
        <v>0.5</v>
      </c>
      <c r="D48" s="37">
        <v>0.5</v>
      </c>
      <c r="E48" s="33"/>
    </row>
    <row r="49" spans="1:5" x14ac:dyDescent="0.55000000000000004">
      <c r="A49" s="33"/>
      <c r="B49" s="32" t="s">
        <v>4</v>
      </c>
      <c r="C49" s="35">
        <f>SUM(C7,C21,C33,C43,C46)</f>
        <v>5</v>
      </c>
      <c r="D49" s="35">
        <f>SUM(D7,D21,D33,D43,D46)</f>
        <v>5</v>
      </c>
      <c r="E49" s="33"/>
    </row>
    <row r="51" spans="1:5" x14ac:dyDescent="0.55000000000000004">
      <c r="A51" s="1" t="s">
        <v>13</v>
      </c>
      <c r="B51" s="1"/>
      <c r="C51" s="1"/>
      <c r="D51" s="1"/>
      <c r="E51" s="1"/>
    </row>
    <row r="52" spans="1:5" x14ac:dyDescent="0.55000000000000004">
      <c r="A52" s="1"/>
      <c r="B52" s="92" t="s">
        <v>0</v>
      </c>
      <c r="C52" s="92"/>
      <c r="D52" s="92"/>
      <c r="E52" s="92"/>
    </row>
    <row r="53" spans="1:5" x14ac:dyDescent="0.55000000000000004">
      <c r="A53" s="1"/>
      <c r="B53" s="92" t="s">
        <v>0</v>
      </c>
      <c r="C53" s="92"/>
      <c r="D53" s="92"/>
      <c r="E53" s="92"/>
    </row>
    <row r="54" spans="1:5" x14ac:dyDescent="0.55000000000000004">
      <c r="A54" s="1" t="s">
        <v>14</v>
      </c>
      <c r="B54" s="1"/>
      <c r="C54" s="1"/>
      <c r="D54" s="1"/>
      <c r="E54" s="1"/>
    </row>
    <row r="55" spans="1:5" x14ac:dyDescent="0.55000000000000004">
      <c r="A55" s="1"/>
      <c r="B55" s="92" t="s">
        <v>0</v>
      </c>
      <c r="C55" s="92"/>
      <c r="D55" s="92"/>
      <c r="E55" s="92"/>
    </row>
    <row r="56" spans="1:5" x14ac:dyDescent="0.55000000000000004">
      <c r="A56" s="1"/>
      <c r="B56" s="92" t="s">
        <v>0</v>
      </c>
      <c r="C56" s="92"/>
      <c r="D56" s="92"/>
      <c r="E56" s="92"/>
    </row>
    <row r="57" spans="1:5" x14ac:dyDescent="0.55000000000000004">
      <c r="A57" s="1" t="s">
        <v>23</v>
      </c>
      <c r="B57" s="1"/>
      <c r="C57" s="1"/>
      <c r="D57" s="1"/>
      <c r="E57" s="1"/>
    </row>
    <row r="58" spans="1:5" x14ac:dyDescent="0.55000000000000004">
      <c r="A58" s="1"/>
      <c r="B58" s="103" t="s">
        <v>297</v>
      </c>
      <c r="C58" s="103"/>
      <c r="D58" s="103"/>
      <c r="E58" s="103"/>
    </row>
    <row r="59" spans="1:5" x14ac:dyDescent="0.55000000000000004">
      <c r="A59" s="1"/>
      <c r="B59" s="104" t="s">
        <v>292</v>
      </c>
      <c r="C59" s="104"/>
      <c r="D59" s="104"/>
      <c r="E59" s="104"/>
    </row>
    <row r="60" spans="1:5" x14ac:dyDescent="0.55000000000000004">
      <c r="A60" s="1"/>
      <c r="B60" s="104" t="s">
        <v>293</v>
      </c>
      <c r="C60" s="104"/>
      <c r="D60" s="104"/>
      <c r="E60" s="104"/>
    </row>
    <row r="61" spans="1:5" x14ac:dyDescent="0.55000000000000004">
      <c r="B61" s="105" t="s">
        <v>298</v>
      </c>
      <c r="C61" s="105"/>
      <c r="D61" s="105"/>
      <c r="E61" s="105"/>
    </row>
    <row r="62" spans="1:5" ht="24" customHeight="1" x14ac:dyDescent="0.55000000000000004">
      <c r="B62" s="105" t="s">
        <v>294</v>
      </c>
      <c r="C62" s="105"/>
      <c r="D62" s="105"/>
      <c r="E62" s="105"/>
    </row>
    <row r="63" spans="1:5" x14ac:dyDescent="0.55000000000000004">
      <c r="B63" s="105" t="s">
        <v>295</v>
      </c>
      <c r="C63" s="105"/>
      <c r="D63" s="105"/>
      <c r="E63" s="105"/>
    </row>
    <row r="64" spans="1:5" x14ac:dyDescent="0.55000000000000004">
      <c r="B64" s="105" t="s">
        <v>299</v>
      </c>
      <c r="C64" s="105"/>
      <c r="D64" s="105"/>
      <c r="E64" s="105"/>
    </row>
    <row r="65" spans="2:5" ht="24" customHeight="1" x14ac:dyDescent="0.55000000000000004">
      <c r="B65" s="105" t="s">
        <v>320</v>
      </c>
      <c r="C65" s="105"/>
      <c r="D65" s="105"/>
      <c r="E65" s="105"/>
    </row>
    <row r="66" spans="2:5" ht="26.25" customHeight="1" x14ac:dyDescent="0.55000000000000004">
      <c r="B66" s="105" t="s">
        <v>300</v>
      </c>
      <c r="C66" s="105"/>
      <c r="D66" s="105"/>
      <c r="E66" s="105"/>
    </row>
    <row r="67" spans="2:5" x14ac:dyDescent="0.55000000000000004">
      <c r="B67" s="105" t="s">
        <v>301</v>
      </c>
      <c r="C67" s="105"/>
      <c r="D67" s="105"/>
      <c r="E67" s="105"/>
    </row>
    <row r="68" spans="2:5" ht="24.75" customHeight="1" x14ac:dyDescent="0.55000000000000004">
      <c r="B68" s="105" t="s">
        <v>302</v>
      </c>
      <c r="C68" s="105"/>
      <c r="D68" s="105"/>
      <c r="E68" s="105"/>
    </row>
    <row r="69" spans="2:5" ht="22.5" customHeight="1" x14ac:dyDescent="0.55000000000000004">
      <c r="B69" s="105" t="s">
        <v>303</v>
      </c>
      <c r="C69" s="105"/>
      <c r="D69" s="105"/>
      <c r="E69" s="105"/>
    </row>
    <row r="70" spans="2:5" x14ac:dyDescent="0.55000000000000004">
      <c r="B70" s="106" t="s">
        <v>304</v>
      </c>
      <c r="C70" s="106"/>
      <c r="D70" s="106"/>
      <c r="E70" s="106"/>
    </row>
    <row r="71" spans="2:5" x14ac:dyDescent="0.55000000000000004">
      <c r="B71" s="105" t="s">
        <v>305</v>
      </c>
      <c r="C71" s="105"/>
      <c r="D71" s="105"/>
      <c r="E71" s="105"/>
    </row>
    <row r="72" spans="2:5" x14ac:dyDescent="0.55000000000000004">
      <c r="B72" s="105" t="s">
        <v>306</v>
      </c>
      <c r="C72" s="105"/>
      <c r="D72" s="105"/>
      <c r="E72" s="105"/>
    </row>
    <row r="73" spans="2:5" ht="26.25" customHeight="1" x14ac:dyDescent="0.55000000000000004">
      <c r="B73" s="105" t="s">
        <v>307</v>
      </c>
      <c r="C73" s="105"/>
      <c r="D73" s="105"/>
      <c r="E73" s="105"/>
    </row>
    <row r="74" spans="2:5" x14ac:dyDescent="0.55000000000000004">
      <c r="B74" s="105" t="s">
        <v>308</v>
      </c>
      <c r="C74" s="105"/>
      <c r="D74" s="105"/>
      <c r="E74" s="105"/>
    </row>
    <row r="75" spans="2:5" x14ac:dyDescent="0.55000000000000004">
      <c r="B75" s="105" t="s">
        <v>309</v>
      </c>
      <c r="C75" s="105"/>
      <c r="D75" s="105"/>
      <c r="E75" s="105"/>
    </row>
    <row r="76" spans="2:5" ht="24.75" customHeight="1" x14ac:dyDescent="0.55000000000000004">
      <c r="B76" s="105" t="s">
        <v>310</v>
      </c>
      <c r="C76" s="105"/>
      <c r="D76" s="105"/>
      <c r="E76" s="105"/>
    </row>
    <row r="77" spans="2:5" x14ac:dyDescent="0.55000000000000004">
      <c r="B77" s="106" t="s">
        <v>311</v>
      </c>
      <c r="C77" s="106"/>
      <c r="D77" s="106"/>
      <c r="E77" s="106"/>
    </row>
    <row r="78" spans="2:5" x14ac:dyDescent="0.55000000000000004">
      <c r="B78" s="105" t="s">
        <v>312</v>
      </c>
      <c r="C78" s="105"/>
      <c r="D78" s="105"/>
      <c r="E78" s="105"/>
    </row>
    <row r="79" spans="2:5" ht="25.5" customHeight="1" x14ac:dyDescent="0.55000000000000004">
      <c r="B79" s="105" t="s">
        <v>313</v>
      </c>
      <c r="C79" s="105"/>
      <c r="D79" s="105"/>
      <c r="E79" s="105"/>
    </row>
    <row r="80" spans="2:5" x14ac:dyDescent="0.55000000000000004">
      <c r="B80" s="106" t="s">
        <v>314</v>
      </c>
      <c r="C80" s="106"/>
      <c r="D80" s="106"/>
      <c r="E80" s="106"/>
    </row>
    <row r="81" spans="2:5" x14ac:dyDescent="0.55000000000000004">
      <c r="B81" s="105" t="s">
        <v>315</v>
      </c>
      <c r="C81" s="105"/>
      <c r="D81" s="105"/>
      <c r="E81" s="105"/>
    </row>
    <row r="82" spans="2:5" x14ac:dyDescent="0.55000000000000004">
      <c r="B82" s="105" t="s">
        <v>316</v>
      </c>
      <c r="C82" s="105"/>
      <c r="D82" s="105"/>
      <c r="E82" s="105"/>
    </row>
    <row r="83" spans="2:5" x14ac:dyDescent="0.55000000000000004">
      <c r="B83" s="105" t="s">
        <v>317</v>
      </c>
      <c r="C83" s="105"/>
      <c r="D83" s="105"/>
      <c r="E83" s="105"/>
    </row>
    <row r="84" spans="2:5" ht="24" customHeight="1" x14ac:dyDescent="0.55000000000000004">
      <c r="B84" s="105" t="s">
        <v>303</v>
      </c>
      <c r="C84" s="105"/>
      <c r="D84" s="105"/>
      <c r="E84" s="105"/>
    </row>
    <row r="85" spans="2:5" x14ac:dyDescent="0.55000000000000004">
      <c r="B85" s="106" t="s">
        <v>318</v>
      </c>
      <c r="C85" s="106"/>
      <c r="D85" s="106"/>
      <c r="E85" s="106"/>
    </row>
    <row r="86" spans="2:5" x14ac:dyDescent="0.55000000000000004">
      <c r="B86" s="105" t="s">
        <v>319</v>
      </c>
      <c r="C86" s="105"/>
      <c r="D86" s="105"/>
      <c r="E86" s="105"/>
    </row>
    <row r="87" spans="2:5" ht="22.5" customHeight="1" x14ac:dyDescent="0.55000000000000004">
      <c r="B87" s="105" t="s">
        <v>320</v>
      </c>
      <c r="C87" s="105"/>
      <c r="D87" s="105"/>
      <c r="E87" s="105"/>
    </row>
    <row r="88" spans="2:5" ht="23.25" customHeight="1" x14ac:dyDescent="0.55000000000000004">
      <c r="B88" s="105" t="s">
        <v>300</v>
      </c>
      <c r="C88" s="105"/>
      <c r="D88" s="105"/>
      <c r="E88" s="105"/>
    </row>
    <row r="90" spans="2:5" ht="24.75" customHeight="1" x14ac:dyDescent="0.55000000000000004">
      <c r="B90" s="107" t="s">
        <v>321</v>
      </c>
      <c r="C90" s="107"/>
      <c r="D90" s="107"/>
      <c r="E90" s="107"/>
    </row>
  </sheetData>
  <mergeCells count="46">
    <mergeCell ref="B86:E86"/>
    <mergeCell ref="B87:E87"/>
    <mergeCell ref="B88:E88"/>
    <mergeCell ref="B90:E90"/>
    <mergeCell ref="B81:E81"/>
    <mergeCell ref="B82:E82"/>
    <mergeCell ref="B83:E83"/>
    <mergeCell ref="B84:E84"/>
    <mergeCell ref="B85:E85"/>
    <mergeCell ref="B76:E76"/>
    <mergeCell ref="B77:E77"/>
    <mergeCell ref="B78:E78"/>
    <mergeCell ref="B79:E79"/>
    <mergeCell ref="B80:E80"/>
    <mergeCell ref="B71:E71"/>
    <mergeCell ref="B72:E72"/>
    <mergeCell ref="B73:E73"/>
    <mergeCell ref="B74:E74"/>
    <mergeCell ref="B75:E75"/>
    <mergeCell ref="B66:E66"/>
    <mergeCell ref="B67:E67"/>
    <mergeCell ref="B68:E68"/>
    <mergeCell ref="B69:E69"/>
    <mergeCell ref="B70:E70"/>
    <mergeCell ref="B61:E61"/>
    <mergeCell ref="B62:E62"/>
    <mergeCell ref="B63:E63"/>
    <mergeCell ref="B64:E64"/>
    <mergeCell ref="B65:E65"/>
    <mergeCell ref="B55:E55"/>
    <mergeCell ref="B56:E56"/>
    <mergeCell ref="B58:E58"/>
    <mergeCell ref="B59:E59"/>
    <mergeCell ref="B60:E60"/>
    <mergeCell ref="B52:E52"/>
    <mergeCell ref="B53:E53"/>
    <mergeCell ref="A1:E1"/>
    <mergeCell ref="A2:E2"/>
    <mergeCell ref="A3:E3"/>
    <mergeCell ref="A4:D4"/>
    <mergeCell ref="A7:A20"/>
    <mergeCell ref="A5:E5"/>
    <mergeCell ref="A21:A32"/>
    <mergeCell ref="A33:A42"/>
    <mergeCell ref="A43:A45"/>
    <mergeCell ref="A46:A48"/>
  </mergeCells>
  <pageMargins left="0.7" right="0.7" top="0.5" bottom="0.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1"/>
  <sheetViews>
    <sheetView topLeftCell="A43" workbookViewId="0">
      <selection activeCell="D49" sqref="D49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41" style="29" customWidth="1"/>
    <col min="6" max="16384" width="9" style="29"/>
  </cols>
  <sheetData>
    <row r="1" spans="1:5" x14ac:dyDescent="0.55000000000000004">
      <c r="A1" s="100" t="s">
        <v>272</v>
      </c>
      <c r="B1" s="100"/>
      <c r="C1" s="100"/>
      <c r="D1" s="100"/>
      <c r="E1" s="100"/>
    </row>
    <row r="2" spans="1:5" ht="21" customHeight="1" x14ac:dyDescent="0.55000000000000004">
      <c r="A2" s="93" t="s">
        <v>151</v>
      </c>
      <c r="B2" s="93"/>
      <c r="C2" s="93"/>
      <c r="D2" s="93"/>
      <c r="E2" s="93"/>
    </row>
    <row r="3" spans="1:5" ht="21" customHeight="1" x14ac:dyDescent="0.55000000000000004">
      <c r="A3" s="93" t="s">
        <v>273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ht="21" customHeight="1" x14ac:dyDescent="0.55000000000000004">
      <c r="A5" s="97" t="s">
        <v>103</v>
      </c>
      <c r="B5" s="97"/>
      <c r="C5" s="97"/>
      <c r="D5" s="97"/>
      <c r="E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48" x14ac:dyDescent="0.55000000000000004">
      <c r="A7" s="94">
        <v>1</v>
      </c>
      <c r="B7" s="40" t="s">
        <v>45</v>
      </c>
      <c r="C7" s="41">
        <f>SUM(C8, C12, C14, C17)</f>
        <v>0.99999999999999989</v>
      </c>
      <c r="D7" s="41">
        <f>SUM(D8, D12, D14, D17)</f>
        <v>0.99999999999999989</v>
      </c>
      <c r="E7" s="36"/>
    </row>
    <row r="8" spans="1:5" ht="96" x14ac:dyDescent="0.55000000000000004">
      <c r="A8" s="95"/>
      <c r="B8" s="38" t="s">
        <v>46</v>
      </c>
      <c r="C8" s="39">
        <f>SUM(C9:C11)</f>
        <v>0.5</v>
      </c>
      <c r="D8" s="39">
        <f>SUM(D9:D11)</f>
        <v>0.5</v>
      </c>
      <c r="E8" s="36"/>
    </row>
    <row r="9" spans="1:5" ht="72" x14ac:dyDescent="0.55000000000000004">
      <c r="A9" s="95"/>
      <c r="B9" s="36" t="s">
        <v>114</v>
      </c>
      <c r="C9" s="37">
        <v>0.2</v>
      </c>
      <c r="D9" s="37">
        <v>0.2</v>
      </c>
      <c r="E9" s="36" t="s">
        <v>274</v>
      </c>
    </row>
    <row r="10" spans="1:5" ht="96" x14ac:dyDescent="0.55000000000000004">
      <c r="A10" s="95"/>
      <c r="B10" s="36" t="s">
        <v>47</v>
      </c>
      <c r="C10" s="37">
        <v>0.15</v>
      </c>
      <c r="D10" s="37">
        <v>0.15</v>
      </c>
      <c r="E10" s="36" t="s">
        <v>274</v>
      </c>
    </row>
    <row r="11" spans="1:5" ht="48" x14ac:dyDescent="0.55000000000000004">
      <c r="A11" s="95"/>
      <c r="B11" s="60" t="s">
        <v>99</v>
      </c>
      <c r="C11" s="61">
        <v>0.15</v>
      </c>
      <c r="D11" s="61">
        <v>0.15</v>
      </c>
      <c r="E11" s="60"/>
    </row>
    <row r="12" spans="1:5" ht="72" x14ac:dyDescent="0.55000000000000004">
      <c r="A12" s="95"/>
      <c r="B12" s="38" t="s">
        <v>48</v>
      </c>
      <c r="C12" s="39">
        <f>SUM(C13)</f>
        <v>0.1</v>
      </c>
      <c r="D12" s="39">
        <f>SUM(D13)</f>
        <v>0.1</v>
      </c>
      <c r="E12" s="36"/>
    </row>
    <row r="13" spans="1:5" ht="72" x14ac:dyDescent="0.55000000000000004">
      <c r="A13" s="95"/>
      <c r="B13" s="36" t="s">
        <v>102</v>
      </c>
      <c r="C13" s="37">
        <v>0.1</v>
      </c>
      <c r="D13" s="37">
        <v>0.1</v>
      </c>
      <c r="E13" s="36" t="s">
        <v>275</v>
      </c>
    </row>
    <row r="14" spans="1:5" ht="48" x14ac:dyDescent="0.55000000000000004">
      <c r="A14" s="95"/>
      <c r="B14" s="38" t="s">
        <v>49</v>
      </c>
      <c r="C14" s="39">
        <f>SUM(C15,C16)</f>
        <v>0.3</v>
      </c>
      <c r="D14" s="39">
        <f>SUM(D15,D16)</f>
        <v>0.3</v>
      </c>
      <c r="E14" s="36"/>
    </row>
    <row r="15" spans="1:5" x14ac:dyDescent="0.55000000000000004">
      <c r="A15" s="95"/>
      <c r="B15" s="60" t="s">
        <v>51</v>
      </c>
      <c r="C15" s="61">
        <v>0.15</v>
      </c>
      <c r="D15" s="61">
        <v>0.15</v>
      </c>
      <c r="E15" s="60"/>
    </row>
    <row r="16" spans="1:5" ht="48" x14ac:dyDescent="0.55000000000000004">
      <c r="A16" s="95"/>
      <c r="B16" s="60" t="s">
        <v>50</v>
      </c>
      <c r="C16" s="61">
        <v>0.15</v>
      </c>
      <c r="D16" s="61">
        <v>0.15</v>
      </c>
      <c r="E16" s="60"/>
    </row>
    <row r="17" spans="1:5" ht="120" x14ac:dyDescent="0.55000000000000004">
      <c r="A17" s="95"/>
      <c r="B17" s="38" t="s">
        <v>52</v>
      </c>
      <c r="C17" s="39">
        <f>SUM(C18:C20)</f>
        <v>0.1</v>
      </c>
      <c r="D17" s="39">
        <f>SUM(D18:D20)</f>
        <v>0.1</v>
      </c>
      <c r="E17" s="36"/>
    </row>
    <row r="18" spans="1:5" x14ac:dyDescent="0.55000000000000004">
      <c r="A18" s="95"/>
      <c r="B18" s="36" t="s">
        <v>53</v>
      </c>
      <c r="C18" s="37">
        <v>0.04</v>
      </c>
      <c r="D18" s="37">
        <v>0.04</v>
      </c>
      <c r="E18" s="36" t="s">
        <v>276</v>
      </c>
    </row>
    <row r="19" spans="1:5" ht="48" x14ac:dyDescent="0.55000000000000004">
      <c r="A19" s="95"/>
      <c r="B19" s="60" t="s">
        <v>54</v>
      </c>
      <c r="C19" s="61">
        <v>0.04</v>
      </c>
      <c r="D19" s="61">
        <v>0.04</v>
      </c>
      <c r="E19" s="60"/>
    </row>
    <row r="20" spans="1:5" ht="72" x14ac:dyDescent="0.55000000000000004">
      <c r="A20" s="96"/>
      <c r="B20" s="60" t="s">
        <v>55</v>
      </c>
      <c r="C20" s="61">
        <v>0.02</v>
      </c>
      <c r="D20" s="61">
        <v>0.02</v>
      </c>
      <c r="E20" s="60"/>
    </row>
    <row r="21" spans="1:5" ht="96" x14ac:dyDescent="0.55000000000000004">
      <c r="A21" s="98">
        <v>2</v>
      </c>
      <c r="B21" s="34" t="s">
        <v>56</v>
      </c>
      <c r="C21" s="35">
        <f>SUM(C22,C25,C29,C31,)</f>
        <v>1</v>
      </c>
      <c r="D21" s="35">
        <f>SUM(D22,D25,D29,D31,)</f>
        <v>1</v>
      </c>
      <c r="E21" s="36"/>
    </row>
    <row r="22" spans="1:5" x14ac:dyDescent="0.55000000000000004">
      <c r="A22" s="98"/>
      <c r="B22" s="38" t="s">
        <v>57</v>
      </c>
      <c r="C22" s="39">
        <f>SUM(C23,C24)</f>
        <v>0.2</v>
      </c>
      <c r="D22" s="39">
        <f>SUM(D23,D24)</f>
        <v>0.2</v>
      </c>
      <c r="E22" s="36"/>
    </row>
    <row r="23" spans="1:5" ht="48" x14ac:dyDescent="0.55000000000000004">
      <c r="A23" s="98"/>
      <c r="B23" s="60" t="s">
        <v>60</v>
      </c>
      <c r="C23" s="61">
        <v>0.1</v>
      </c>
      <c r="D23" s="61">
        <v>0.1</v>
      </c>
      <c r="E23" s="60"/>
    </row>
    <row r="24" spans="1:5" ht="48" x14ac:dyDescent="0.55000000000000004">
      <c r="A24" s="98"/>
      <c r="B24" s="60" t="s">
        <v>59</v>
      </c>
      <c r="C24" s="61">
        <v>0.1</v>
      </c>
      <c r="D24" s="61">
        <v>0.1</v>
      </c>
      <c r="E24" s="60"/>
    </row>
    <row r="25" spans="1:5" x14ac:dyDescent="0.55000000000000004">
      <c r="A25" s="98"/>
      <c r="B25" s="43" t="s">
        <v>61</v>
      </c>
      <c r="C25" s="39">
        <f>SUM(C26,C27,C28)</f>
        <v>0.5</v>
      </c>
      <c r="D25" s="39">
        <f>SUM(D26,D27,D28)</f>
        <v>0.5</v>
      </c>
      <c r="E25" s="36"/>
    </row>
    <row r="26" spans="1:5" ht="48" x14ac:dyDescent="0.55000000000000004">
      <c r="A26" s="98"/>
      <c r="B26" s="71" t="s">
        <v>62</v>
      </c>
      <c r="C26" s="61">
        <v>0.1</v>
      </c>
      <c r="D26" s="61">
        <v>0.1</v>
      </c>
      <c r="E26" s="60"/>
    </row>
    <row r="27" spans="1:5" ht="48" x14ac:dyDescent="0.55000000000000004">
      <c r="A27" s="98"/>
      <c r="B27" s="71" t="s">
        <v>63</v>
      </c>
      <c r="C27" s="61">
        <v>0.2</v>
      </c>
      <c r="D27" s="61">
        <v>0.2</v>
      </c>
      <c r="E27" s="60"/>
    </row>
    <row r="28" spans="1:5" ht="72" x14ac:dyDescent="0.55000000000000004">
      <c r="A28" s="98"/>
      <c r="B28" s="71" t="s">
        <v>64</v>
      </c>
      <c r="C28" s="61">
        <v>0.2</v>
      </c>
      <c r="D28" s="61">
        <v>0.2</v>
      </c>
      <c r="E28" s="60"/>
    </row>
    <row r="29" spans="1:5" ht="96" x14ac:dyDescent="0.55000000000000004">
      <c r="A29" s="98"/>
      <c r="B29" s="43" t="s">
        <v>65</v>
      </c>
      <c r="C29" s="44">
        <f>SUM(C30)</f>
        <v>0.15</v>
      </c>
      <c r="D29" s="39">
        <f>SUM(D30)</f>
        <v>0.15</v>
      </c>
      <c r="E29" s="36"/>
    </row>
    <row r="30" spans="1:5" ht="48" x14ac:dyDescent="0.55000000000000004">
      <c r="A30" s="98"/>
      <c r="B30" s="71" t="s">
        <v>66</v>
      </c>
      <c r="C30" s="62">
        <v>0.15</v>
      </c>
      <c r="D30" s="62">
        <v>0.15</v>
      </c>
      <c r="E30" s="60"/>
    </row>
    <row r="31" spans="1:5" ht="72" x14ac:dyDescent="0.55000000000000004">
      <c r="A31" s="98"/>
      <c r="B31" s="38" t="s">
        <v>67</v>
      </c>
      <c r="C31" s="44">
        <f>SUM(C32)</f>
        <v>0.15</v>
      </c>
      <c r="D31" s="39">
        <f>SUM(D32)</f>
        <v>0.15</v>
      </c>
      <c r="E31" s="36"/>
    </row>
    <row r="32" spans="1:5" ht="96" x14ac:dyDescent="0.55000000000000004">
      <c r="A32" s="98"/>
      <c r="B32" s="60" t="s">
        <v>68</v>
      </c>
      <c r="C32" s="62">
        <v>0.15</v>
      </c>
      <c r="D32" s="62">
        <v>0.15</v>
      </c>
      <c r="E32" s="60"/>
    </row>
    <row r="33" spans="1:5" x14ac:dyDescent="0.55000000000000004">
      <c r="A33" s="98">
        <v>3</v>
      </c>
      <c r="B33" s="34" t="s">
        <v>43</v>
      </c>
      <c r="C33" s="35">
        <f>SUM(C34,C37,C39,C41)</f>
        <v>1</v>
      </c>
      <c r="D33" s="35">
        <f>SUM(D34,D37,D39,D41)</f>
        <v>1</v>
      </c>
      <c r="E33" s="36"/>
    </row>
    <row r="34" spans="1:5" ht="144" x14ac:dyDescent="0.55000000000000004">
      <c r="A34" s="98"/>
      <c r="B34" s="38" t="s">
        <v>69</v>
      </c>
      <c r="C34" s="39">
        <f>SUM(C35:C36)</f>
        <v>0.2</v>
      </c>
      <c r="D34" s="39">
        <f>SUM(D35:D36)</f>
        <v>0.2</v>
      </c>
      <c r="E34" s="36"/>
    </row>
    <row r="35" spans="1:5" ht="96" x14ac:dyDescent="0.55000000000000004">
      <c r="A35" s="98"/>
      <c r="B35" s="60" t="s">
        <v>70</v>
      </c>
      <c r="C35" s="61">
        <v>0.1</v>
      </c>
      <c r="D35" s="61">
        <v>0.1</v>
      </c>
      <c r="E35" s="60"/>
    </row>
    <row r="36" spans="1:5" ht="96" x14ac:dyDescent="0.55000000000000004">
      <c r="A36" s="98"/>
      <c r="B36" s="60" t="s">
        <v>71</v>
      </c>
      <c r="C36" s="61">
        <v>0.1</v>
      </c>
      <c r="D36" s="61">
        <v>0.1</v>
      </c>
      <c r="E36" s="60"/>
    </row>
    <row r="37" spans="1:5" ht="96" x14ac:dyDescent="0.55000000000000004">
      <c r="A37" s="98"/>
      <c r="B37" s="38" t="s">
        <v>72</v>
      </c>
      <c r="C37" s="39">
        <f>SUM(C38)</f>
        <v>0.5</v>
      </c>
      <c r="D37" s="39">
        <f>SUM(D38)</f>
        <v>0.5</v>
      </c>
      <c r="E37" s="36"/>
    </row>
    <row r="38" spans="1:5" ht="96" x14ac:dyDescent="0.55000000000000004">
      <c r="A38" s="98"/>
      <c r="B38" s="60" t="s">
        <v>73</v>
      </c>
      <c r="C38" s="61">
        <v>0.5</v>
      </c>
      <c r="D38" s="61">
        <v>0.5</v>
      </c>
      <c r="E38" s="60"/>
    </row>
    <row r="39" spans="1:5" ht="48" x14ac:dyDescent="0.55000000000000004">
      <c r="A39" s="98"/>
      <c r="B39" s="38" t="s">
        <v>74</v>
      </c>
      <c r="C39" s="44">
        <f>SUM(C40)</f>
        <v>0.15</v>
      </c>
      <c r="D39" s="39">
        <f>SUM(D40)</f>
        <v>0.15</v>
      </c>
      <c r="E39" s="36"/>
    </row>
    <row r="40" spans="1:5" ht="96" x14ac:dyDescent="0.55000000000000004">
      <c r="A40" s="98"/>
      <c r="B40" s="60" t="s">
        <v>75</v>
      </c>
      <c r="C40" s="62">
        <v>0.15</v>
      </c>
      <c r="D40" s="62">
        <v>0.15</v>
      </c>
      <c r="E40" s="60"/>
    </row>
    <row r="41" spans="1:5" ht="48" x14ac:dyDescent="0.55000000000000004">
      <c r="A41" s="98"/>
      <c r="B41" s="38" t="s">
        <v>76</v>
      </c>
      <c r="C41" s="39">
        <f>SUM(C42)</f>
        <v>0.15</v>
      </c>
      <c r="D41" s="39">
        <f>SUM(D42)</f>
        <v>0.15</v>
      </c>
      <c r="E41" s="36"/>
    </row>
    <row r="42" spans="1:5" ht="72" x14ac:dyDescent="0.55000000000000004">
      <c r="A42" s="98"/>
      <c r="B42" s="60" t="s">
        <v>77</v>
      </c>
      <c r="C42" s="62">
        <v>0.15</v>
      </c>
      <c r="D42" s="62">
        <v>0.15</v>
      </c>
      <c r="E42" s="60"/>
    </row>
    <row r="43" spans="1:5" x14ac:dyDescent="0.55000000000000004">
      <c r="A43" s="98">
        <v>4</v>
      </c>
      <c r="B43" s="34" t="s">
        <v>80</v>
      </c>
      <c r="C43" s="35">
        <f>SUM(C44:C45)</f>
        <v>1</v>
      </c>
      <c r="D43" s="35">
        <f>SUM(D44:D45)</f>
        <v>1</v>
      </c>
      <c r="E43" s="36"/>
    </row>
    <row r="44" spans="1:5" x14ac:dyDescent="0.55000000000000004">
      <c r="A44" s="98"/>
      <c r="B44" s="60">
        <v>4.0999999999999996</v>
      </c>
      <c r="C44" s="61">
        <v>0.5</v>
      </c>
      <c r="D44" s="61">
        <v>0.5</v>
      </c>
      <c r="E44" s="60"/>
    </row>
    <row r="45" spans="1:5" x14ac:dyDescent="0.55000000000000004">
      <c r="A45" s="98"/>
      <c r="B45" s="60">
        <v>4.2</v>
      </c>
      <c r="C45" s="61">
        <v>0.5</v>
      </c>
      <c r="D45" s="61">
        <v>0.5</v>
      </c>
      <c r="E45" s="60"/>
    </row>
    <row r="46" spans="1:5" x14ac:dyDescent="0.55000000000000004">
      <c r="A46" s="98">
        <v>5</v>
      </c>
      <c r="B46" s="34" t="s">
        <v>44</v>
      </c>
      <c r="C46" s="35">
        <f>SUM(C47,C48)</f>
        <v>1</v>
      </c>
      <c r="D46" s="35">
        <f>SUM(D47,D48)</f>
        <v>1</v>
      </c>
      <c r="E46" s="36"/>
    </row>
    <row r="47" spans="1:5" x14ac:dyDescent="0.55000000000000004">
      <c r="A47" s="98"/>
      <c r="B47" s="60">
        <v>5.0999999999999996</v>
      </c>
      <c r="C47" s="61">
        <v>0.5</v>
      </c>
      <c r="D47" s="61">
        <v>0.5</v>
      </c>
      <c r="E47" s="60"/>
    </row>
    <row r="48" spans="1:5" x14ac:dyDescent="0.55000000000000004">
      <c r="A48" s="98"/>
      <c r="B48" s="60">
        <v>5.2</v>
      </c>
      <c r="C48" s="61">
        <v>0.5</v>
      </c>
      <c r="D48" s="61">
        <v>0.5</v>
      </c>
      <c r="E48" s="60"/>
    </row>
    <row r="49" spans="1:5" x14ac:dyDescent="0.55000000000000004">
      <c r="A49" s="33"/>
      <c r="B49" s="32" t="s">
        <v>4</v>
      </c>
      <c r="C49" s="35">
        <f>SUM(C7,C21,C33,C43,C46)</f>
        <v>5</v>
      </c>
      <c r="D49" s="35">
        <f>SUM(D7,D21,D33,D43,D46)</f>
        <v>5</v>
      </c>
      <c r="E49" s="36"/>
    </row>
    <row r="51" spans="1:5" x14ac:dyDescent="0.55000000000000004">
      <c r="A51" s="1" t="s">
        <v>13</v>
      </c>
      <c r="B51" s="1"/>
      <c r="C51" s="1"/>
      <c r="D51" s="1"/>
      <c r="E51" s="1"/>
    </row>
    <row r="52" spans="1:5" x14ac:dyDescent="0.55000000000000004">
      <c r="A52" s="1"/>
      <c r="B52" s="92" t="s">
        <v>0</v>
      </c>
      <c r="C52" s="92"/>
      <c r="D52" s="92"/>
      <c r="E52" s="92"/>
    </row>
    <row r="53" spans="1:5" x14ac:dyDescent="0.55000000000000004">
      <c r="A53" s="1"/>
      <c r="B53" s="92" t="s">
        <v>0</v>
      </c>
      <c r="C53" s="92"/>
      <c r="D53" s="92"/>
      <c r="E53" s="92"/>
    </row>
    <row r="54" spans="1:5" x14ac:dyDescent="0.55000000000000004">
      <c r="A54" s="1" t="s">
        <v>14</v>
      </c>
      <c r="B54" s="1"/>
      <c r="C54" s="1"/>
      <c r="D54" s="1"/>
      <c r="E54" s="1"/>
    </row>
    <row r="55" spans="1:5" x14ac:dyDescent="0.55000000000000004">
      <c r="A55" s="1"/>
      <c r="B55" s="92" t="s">
        <v>0</v>
      </c>
      <c r="C55" s="92"/>
      <c r="D55" s="92"/>
      <c r="E55" s="92"/>
    </row>
    <row r="56" spans="1:5" x14ac:dyDescent="0.55000000000000004">
      <c r="A56" s="1"/>
      <c r="B56" s="92" t="s">
        <v>0</v>
      </c>
      <c r="C56" s="92"/>
      <c r="D56" s="92"/>
      <c r="E56" s="92"/>
    </row>
    <row r="57" spans="1:5" x14ac:dyDescent="0.55000000000000004">
      <c r="A57" s="1" t="s">
        <v>23</v>
      </c>
      <c r="B57" s="1"/>
      <c r="C57" s="1"/>
      <c r="D57" s="1"/>
      <c r="E57" s="1"/>
    </row>
    <row r="58" spans="1:5" x14ac:dyDescent="0.55000000000000004">
      <c r="A58" s="1"/>
      <c r="B58" s="103" t="s">
        <v>296</v>
      </c>
      <c r="C58" s="103"/>
      <c r="D58" s="103"/>
      <c r="E58" s="103"/>
    </row>
    <row r="59" spans="1:5" x14ac:dyDescent="0.55000000000000004">
      <c r="A59" s="1"/>
      <c r="B59" s="104" t="s">
        <v>326</v>
      </c>
      <c r="C59" s="104"/>
      <c r="D59" s="104"/>
      <c r="E59" s="104"/>
    </row>
    <row r="60" spans="1:5" x14ac:dyDescent="0.55000000000000004">
      <c r="A60" s="1"/>
      <c r="B60" s="104" t="s">
        <v>327</v>
      </c>
      <c r="C60" s="104"/>
      <c r="D60" s="104"/>
      <c r="E60" s="104"/>
    </row>
    <row r="61" spans="1:5" x14ac:dyDescent="0.55000000000000004">
      <c r="B61" s="103" t="s">
        <v>304</v>
      </c>
      <c r="C61" s="103"/>
      <c r="D61" s="103"/>
      <c r="E61" s="103"/>
    </row>
    <row r="62" spans="1:5" x14ac:dyDescent="0.55000000000000004">
      <c r="B62" s="104" t="s">
        <v>328</v>
      </c>
      <c r="C62" s="104"/>
      <c r="D62" s="104"/>
      <c r="E62" s="104"/>
    </row>
    <row r="63" spans="1:5" x14ac:dyDescent="0.55000000000000004">
      <c r="B63" s="104" t="s">
        <v>329</v>
      </c>
      <c r="C63" s="104"/>
      <c r="D63" s="104"/>
      <c r="E63" s="104"/>
    </row>
    <row r="64" spans="1:5" x14ac:dyDescent="0.55000000000000004">
      <c r="B64" s="103" t="s">
        <v>311</v>
      </c>
      <c r="C64" s="103"/>
      <c r="D64" s="103"/>
      <c r="E64" s="103"/>
    </row>
    <row r="65" spans="2:5" x14ac:dyDescent="0.55000000000000004">
      <c r="B65" s="104" t="s">
        <v>328</v>
      </c>
      <c r="C65" s="104"/>
      <c r="D65" s="104"/>
      <c r="E65" s="104"/>
    </row>
    <row r="66" spans="2:5" x14ac:dyDescent="0.55000000000000004">
      <c r="B66" s="104" t="s">
        <v>330</v>
      </c>
      <c r="C66" s="104"/>
      <c r="D66" s="104"/>
      <c r="E66" s="104"/>
    </row>
    <row r="67" spans="2:5" x14ac:dyDescent="0.55000000000000004">
      <c r="B67" s="104" t="s">
        <v>331</v>
      </c>
      <c r="C67" s="104"/>
      <c r="D67" s="104"/>
      <c r="E67" s="104"/>
    </row>
    <row r="68" spans="2:5" x14ac:dyDescent="0.55000000000000004">
      <c r="B68" s="103" t="s">
        <v>314</v>
      </c>
      <c r="C68" s="103"/>
      <c r="D68" s="103"/>
      <c r="E68" s="103"/>
    </row>
    <row r="69" spans="2:5" x14ac:dyDescent="0.55000000000000004">
      <c r="B69" s="104" t="s">
        <v>332</v>
      </c>
      <c r="C69" s="104"/>
      <c r="D69" s="104"/>
      <c r="E69" s="104"/>
    </row>
    <row r="70" spans="2:5" x14ac:dyDescent="0.55000000000000004">
      <c r="B70" s="104" t="s">
        <v>333</v>
      </c>
      <c r="C70" s="104"/>
      <c r="D70" s="104"/>
      <c r="E70" s="104"/>
    </row>
    <row r="71" spans="2:5" x14ac:dyDescent="0.55000000000000004">
      <c r="B71" s="99"/>
      <c r="C71" s="99"/>
      <c r="D71" s="99"/>
      <c r="E71" s="99"/>
    </row>
    <row r="72" spans="2:5" x14ac:dyDescent="0.55000000000000004">
      <c r="B72" s="99"/>
      <c r="C72" s="99"/>
      <c r="D72" s="99"/>
      <c r="E72" s="99"/>
    </row>
    <row r="73" spans="2:5" x14ac:dyDescent="0.55000000000000004">
      <c r="B73" s="99"/>
      <c r="C73" s="99"/>
      <c r="D73" s="99"/>
      <c r="E73" s="99"/>
    </row>
    <row r="74" spans="2:5" x14ac:dyDescent="0.55000000000000004">
      <c r="B74" s="99"/>
      <c r="C74" s="99"/>
      <c r="D74" s="99"/>
      <c r="E74" s="99"/>
    </row>
    <row r="75" spans="2:5" x14ac:dyDescent="0.55000000000000004">
      <c r="B75" s="99"/>
      <c r="C75" s="99"/>
      <c r="D75" s="99"/>
      <c r="E75" s="99"/>
    </row>
    <row r="76" spans="2:5" x14ac:dyDescent="0.55000000000000004">
      <c r="B76" s="99"/>
      <c r="C76" s="99"/>
      <c r="D76" s="99"/>
      <c r="E76" s="99"/>
    </row>
    <row r="77" spans="2:5" x14ac:dyDescent="0.55000000000000004">
      <c r="B77" s="99"/>
      <c r="C77" s="99"/>
      <c r="D77" s="99"/>
      <c r="E77" s="99"/>
    </row>
    <row r="78" spans="2:5" x14ac:dyDescent="0.55000000000000004">
      <c r="B78" s="99"/>
      <c r="C78" s="99"/>
      <c r="D78" s="99"/>
      <c r="E78" s="99"/>
    </row>
    <row r="79" spans="2:5" x14ac:dyDescent="0.55000000000000004">
      <c r="B79" s="99"/>
      <c r="C79" s="99"/>
      <c r="D79" s="99"/>
      <c r="E79" s="99"/>
    </row>
    <row r="80" spans="2:5" x14ac:dyDescent="0.55000000000000004">
      <c r="B80" s="99"/>
      <c r="C80" s="99"/>
      <c r="D80" s="99"/>
      <c r="E80" s="99"/>
    </row>
    <row r="81" spans="2:5" x14ac:dyDescent="0.55000000000000004">
      <c r="B81" s="99"/>
      <c r="C81" s="99"/>
      <c r="D81" s="99"/>
      <c r="E81" s="99"/>
    </row>
    <row r="82" spans="2:5" x14ac:dyDescent="0.55000000000000004">
      <c r="B82" s="99"/>
      <c r="C82" s="99"/>
      <c r="D82" s="99"/>
      <c r="E82" s="99"/>
    </row>
    <row r="83" spans="2:5" x14ac:dyDescent="0.55000000000000004">
      <c r="B83" s="99"/>
      <c r="C83" s="99"/>
      <c r="D83" s="99"/>
      <c r="E83" s="99"/>
    </row>
    <row r="84" spans="2:5" x14ac:dyDescent="0.55000000000000004">
      <c r="B84" s="99"/>
      <c r="C84" s="99"/>
      <c r="D84" s="99"/>
      <c r="E84" s="99"/>
    </row>
    <row r="85" spans="2:5" x14ac:dyDescent="0.55000000000000004">
      <c r="B85" s="99"/>
      <c r="C85" s="99"/>
      <c r="D85" s="99"/>
      <c r="E85" s="99"/>
    </row>
    <row r="86" spans="2:5" x14ac:dyDescent="0.55000000000000004">
      <c r="B86" s="99"/>
      <c r="C86" s="99"/>
      <c r="D86" s="99"/>
      <c r="E86" s="99"/>
    </row>
    <row r="87" spans="2:5" x14ac:dyDescent="0.55000000000000004">
      <c r="B87" s="99"/>
      <c r="C87" s="99"/>
      <c r="D87" s="99"/>
      <c r="E87" s="99"/>
    </row>
    <row r="88" spans="2:5" x14ac:dyDescent="0.55000000000000004">
      <c r="B88" s="99"/>
      <c r="C88" s="99"/>
      <c r="D88" s="99"/>
      <c r="E88" s="99"/>
    </row>
    <row r="89" spans="2:5" x14ac:dyDescent="0.55000000000000004">
      <c r="B89" s="99"/>
      <c r="C89" s="99"/>
      <c r="D89" s="99"/>
      <c r="E89" s="99"/>
    </row>
    <row r="90" spans="2:5" x14ac:dyDescent="0.55000000000000004">
      <c r="B90" s="99"/>
      <c r="C90" s="99"/>
      <c r="D90" s="99"/>
      <c r="E90" s="99"/>
    </row>
    <row r="91" spans="2:5" x14ac:dyDescent="0.55000000000000004">
      <c r="B91" s="99"/>
      <c r="C91" s="99"/>
      <c r="D91" s="99"/>
      <c r="E91" s="99"/>
    </row>
    <row r="92" spans="2:5" x14ac:dyDescent="0.55000000000000004">
      <c r="B92" s="99"/>
      <c r="C92" s="99"/>
      <c r="D92" s="99"/>
      <c r="E92" s="99"/>
    </row>
    <row r="93" spans="2:5" x14ac:dyDescent="0.55000000000000004">
      <c r="B93" s="99"/>
      <c r="C93" s="99"/>
      <c r="D93" s="99"/>
      <c r="E93" s="99"/>
    </row>
    <row r="94" spans="2:5" x14ac:dyDescent="0.55000000000000004">
      <c r="B94" s="99"/>
      <c r="C94" s="99"/>
      <c r="D94" s="99"/>
      <c r="E94" s="99"/>
    </row>
    <row r="95" spans="2:5" x14ac:dyDescent="0.55000000000000004">
      <c r="B95" s="99"/>
      <c r="C95" s="99"/>
      <c r="D95" s="99"/>
      <c r="E95" s="99"/>
    </row>
    <row r="96" spans="2:5" x14ac:dyDescent="0.55000000000000004">
      <c r="B96" s="99"/>
      <c r="C96" s="99"/>
      <c r="D96" s="99"/>
      <c r="E96" s="99"/>
    </row>
    <row r="97" spans="2:5" x14ac:dyDescent="0.55000000000000004">
      <c r="B97" s="99"/>
      <c r="C97" s="99"/>
      <c r="D97" s="99"/>
      <c r="E97" s="99"/>
    </row>
    <row r="98" spans="2:5" x14ac:dyDescent="0.55000000000000004">
      <c r="B98" s="99"/>
      <c r="C98" s="99"/>
      <c r="D98" s="99"/>
      <c r="E98" s="99"/>
    </row>
    <row r="99" spans="2:5" x14ac:dyDescent="0.55000000000000004">
      <c r="B99" s="99"/>
      <c r="C99" s="99"/>
      <c r="D99" s="99"/>
      <c r="E99" s="99"/>
    </row>
    <row r="100" spans="2:5" x14ac:dyDescent="0.55000000000000004">
      <c r="B100" s="99"/>
      <c r="C100" s="99"/>
      <c r="D100" s="99"/>
      <c r="E100" s="99"/>
    </row>
    <row r="101" spans="2:5" x14ac:dyDescent="0.55000000000000004">
      <c r="B101" s="99"/>
      <c r="C101" s="99"/>
      <c r="D101" s="99"/>
      <c r="E101" s="99"/>
    </row>
  </sheetData>
  <mergeCells count="58">
    <mergeCell ref="B101:E101"/>
    <mergeCell ref="B96:E96"/>
    <mergeCell ref="B97:E97"/>
    <mergeCell ref="B98:E98"/>
    <mergeCell ref="B99:E99"/>
    <mergeCell ref="B100:E100"/>
    <mergeCell ref="B91:E91"/>
    <mergeCell ref="B92:E92"/>
    <mergeCell ref="B93:E93"/>
    <mergeCell ref="B94:E94"/>
    <mergeCell ref="B95:E95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76:E76"/>
    <mergeCell ref="B77:E77"/>
    <mergeCell ref="B78:E78"/>
    <mergeCell ref="B79:E79"/>
    <mergeCell ref="B80:E80"/>
    <mergeCell ref="B71:E71"/>
    <mergeCell ref="B72:E72"/>
    <mergeCell ref="B73:E73"/>
    <mergeCell ref="B74:E74"/>
    <mergeCell ref="B75:E75"/>
    <mergeCell ref="B66:E66"/>
    <mergeCell ref="B67:E67"/>
    <mergeCell ref="B68:E68"/>
    <mergeCell ref="B69:E69"/>
    <mergeCell ref="B70:E70"/>
    <mergeCell ref="B61:E61"/>
    <mergeCell ref="B62:E62"/>
    <mergeCell ref="B63:E63"/>
    <mergeCell ref="B64:E64"/>
    <mergeCell ref="B65:E65"/>
    <mergeCell ref="B55:E55"/>
    <mergeCell ref="B56:E56"/>
    <mergeCell ref="B58:E58"/>
    <mergeCell ref="B59:E59"/>
    <mergeCell ref="B60:E60"/>
    <mergeCell ref="B52:E52"/>
    <mergeCell ref="B53:E53"/>
    <mergeCell ref="A1:E1"/>
    <mergeCell ref="A2:E2"/>
    <mergeCell ref="A3:E3"/>
    <mergeCell ref="A4:D4"/>
    <mergeCell ref="A7:A20"/>
    <mergeCell ref="A5:E5"/>
    <mergeCell ref="A21:A32"/>
    <mergeCell ref="A33:A42"/>
    <mergeCell ref="A43:A45"/>
    <mergeCell ref="A46:A48"/>
  </mergeCells>
  <pageMargins left="0.7" right="0.7" top="0.5" bottom="0.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3"/>
  <sheetViews>
    <sheetView topLeftCell="A40" workbookViewId="0">
      <selection activeCell="E44" sqref="E44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25.875" style="29" customWidth="1"/>
    <col min="6" max="16384" width="9" style="29"/>
  </cols>
  <sheetData>
    <row r="1" spans="1:5" ht="51.75" customHeight="1" x14ac:dyDescent="0.55000000000000004">
      <c r="A1" s="100" t="s">
        <v>153</v>
      </c>
      <c r="B1" s="100"/>
      <c r="C1" s="100"/>
      <c r="D1" s="100"/>
      <c r="E1" s="100"/>
    </row>
    <row r="2" spans="1:5" ht="21" customHeight="1" x14ac:dyDescent="0.55000000000000004">
      <c r="A2" s="93" t="s">
        <v>151</v>
      </c>
      <c r="B2" s="93"/>
      <c r="C2" s="93"/>
      <c r="D2" s="93"/>
      <c r="E2" s="93"/>
    </row>
    <row r="3" spans="1:5" ht="21" customHeight="1" x14ac:dyDescent="0.55000000000000004">
      <c r="A3" s="93" t="s">
        <v>231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ht="21" customHeight="1" x14ac:dyDescent="0.55000000000000004">
      <c r="A5" s="97" t="s">
        <v>103</v>
      </c>
      <c r="B5" s="97"/>
      <c r="C5" s="97"/>
      <c r="D5" s="97"/>
      <c r="E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120" x14ac:dyDescent="0.55000000000000004">
      <c r="A7" s="94">
        <v>1</v>
      </c>
      <c r="B7" s="40" t="s">
        <v>45</v>
      </c>
      <c r="C7" s="41">
        <f>SUM(C8, C12, C14, C17)</f>
        <v>0.99999999999999989</v>
      </c>
      <c r="D7" s="41">
        <f>SUM(D8, D12, D14, D17)</f>
        <v>0.9</v>
      </c>
      <c r="E7" s="36" t="s">
        <v>277</v>
      </c>
    </row>
    <row r="8" spans="1:5" ht="96" x14ac:dyDescent="0.55000000000000004">
      <c r="A8" s="95"/>
      <c r="B8" s="38" t="s">
        <v>46</v>
      </c>
      <c r="C8" s="39">
        <f>SUM(C9:C11)</f>
        <v>0.5</v>
      </c>
      <c r="D8" s="39">
        <f>SUM(D9:D11)</f>
        <v>0.5</v>
      </c>
      <c r="E8" s="33"/>
    </row>
    <row r="9" spans="1:5" ht="72" x14ac:dyDescent="0.55000000000000004">
      <c r="A9" s="95"/>
      <c r="B9" s="36" t="s">
        <v>114</v>
      </c>
      <c r="C9" s="37">
        <v>0.2</v>
      </c>
      <c r="D9" s="37">
        <v>0.2</v>
      </c>
      <c r="E9" s="33"/>
    </row>
    <row r="10" spans="1:5" ht="96" x14ac:dyDescent="0.55000000000000004">
      <c r="A10" s="95"/>
      <c r="B10" s="36" t="s">
        <v>47</v>
      </c>
      <c r="C10" s="37">
        <v>0.15</v>
      </c>
      <c r="D10" s="37">
        <v>0.15</v>
      </c>
      <c r="E10" s="33"/>
    </row>
    <row r="11" spans="1:5" ht="48" x14ac:dyDescent="0.55000000000000004">
      <c r="A11" s="95"/>
      <c r="B11" s="36" t="s">
        <v>99</v>
      </c>
      <c r="C11" s="37">
        <v>0.15</v>
      </c>
      <c r="D11" s="37">
        <v>0.15</v>
      </c>
      <c r="E11" s="33"/>
    </row>
    <row r="12" spans="1:5" ht="72" x14ac:dyDescent="0.55000000000000004">
      <c r="A12" s="95"/>
      <c r="B12" s="38" t="s">
        <v>48</v>
      </c>
      <c r="C12" s="39">
        <f>SUM(C13)</f>
        <v>0.1</v>
      </c>
      <c r="D12" s="39">
        <f>SUM(D13)</f>
        <v>0</v>
      </c>
      <c r="E12" s="33"/>
    </row>
    <row r="13" spans="1:5" ht="77.25" customHeight="1" x14ac:dyDescent="0.55000000000000004">
      <c r="A13" s="95"/>
      <c r="B13" s="36" t="s">
        <v>102</v>
      </c>
      <c r="C13" s="37">
        <v>0.1</v>
      </c>
      <c r="D13" s="37"/>
      <c r="E13" s="33"/>
    </row>
    <row r="14" spans="1:5" ht="48" x14ac:dyDescent="0.55000000000000004">
      <c r="A14" s="95"/>
      <c r="B14" s="38" t="s">
        <v>49</v>
      </c>
      <c r="C14" s="39">
        <f>SUM(C15,C16)</f>
        <v>0.3</v>
      </c>
      <c r="D14" s="39">
        <f>SUM(D15,D16)</f>
        <v>0.3</v>
      </c>
      <c r="E14" s="33"/>
    </row>
    <row r="15" spans="1:5" ht="27" customHeight="1" x14ac:dyDescent="0.55000000000000004">
      <c r="A15" s="95"/>
      <c r="B15" s="36" t="s">
        <v>51</v>
      </c>
      <c r="C15" s="37">
        <v>0.15</v>
      </c>
      <c r="D15" s="37">
        <v>0.15</v>
      </c>
      <c r="E15" s="33"/>
    </row>
    <row r="16" spans="1:5" ht="48" x14ac:dyDescent="0.55000000000000004">
      <c r="A16" s="95"/>
      <c r="B16" s="36" t="s">
        <v>50</v>
      </c>
      <c r="C16" s="37">
        <v>0.15</v>
      </c>
      <c r="D16" s="37">
        <v>0.15</v>
      </c>
      <c r="E16" s="33"/>
    </row>
    <row r="17" spans="1:5" ht="72.75" customHeight="1" x14ac:dyDescent="0.55000000000000004">
      <c r="A17" s="95"/>
      <c r="B17" s="38" t="s">
        <v>52</v>
      </c>
      <c r="C17" s="39">
        <f>SUM(C18:C20)</f>
        <v>0.1</v>
      </c>
      <c r="D17" s="39">
        <f>SUM(D18:D20)</f>
        <v>0.1</v>
      </c>
      <c r="E17" s="33"/>
    </row>
    <row r="18" spans="1:5" x14ac:dyDescent="0.55000000000000004">
      <c r="A18" s="95"/>
      <c r="B18" s="36" t="s">
        <v>53</v>
      </c>
      <c r="C18" s="37">
        <v>0.04</v>
      </c>
      <c r="D18" s="37">
        <v>0.04</v>
      </c>
      <c r="E18" s="33"/>
    </row>
    <row r="19" spans="1:5" ht="50.25" customHeight="1" x14ac:dyDescent="0.55000000000000004">
      <c r="A19" s="95"/>
      <c r="B19" s="36" t="s">
        <v>54</v>
      </c>
      <c r="C19" s="37">
        <v>0.04</v>
      </c>
      <c r="D19" s="37">
        <v>0.04</v>
      </c>
      <c r="E19" s="33"/>
    </row>
    <row r="20" spans="1:5" ht="72" x14ac:dyDescent="0.55000000000000004">
      <c r="A20" s="96"/>
      <c r="B20" s="36" t="s">
        <v>55</v>
      </c>
      <c r="C20" s="37">
        <v>0.02</v>
      </c>
      <c r="D20" s="37">
        <v>0.02</v>
      </c>
      <c r="E20" s="33"/>
    </row>
    <row r="21" spans="1:5" ht="96" x14ac:dyDescent="0.55000000000000004">
      <c r="A21" s="98">
        <v>2</v>
      </c>
      <c r="B21" s="34" t="s">
        <v>56</v>
      </c>
      <c r="C21" s="35">
        <f>SUM(C22,C25,C29,C31,)</f>
        <v>1</v>
      </c>
      <c r="D21" s="35">
        <f>SUM(D22,D25,D29,D31,)</f>
        <v>1</v>
      </c>
      <c r="E21" s="36" t="s">
        <v>283</v>
      </c>
    </row>
    <row r="22" spans="1:5" x14ac:dyDescent="0.55000000000000004">
      <c r="A22" s="98"/>
      <c r="B22" s="38" t="s">
        <v>57</v>
      </c>
      <c r="C22" s="39">
        <f>SUM(C23,C24)</f>
        <v>0.2</v>
      </c>
      <c r="D22" s="39">
        <f>SUM(D23,D24)</f>
        <v>0.2</v>
      </c>
      <c r="E22" s="33"/>
    </row>
    <row r="23" spans="1:5" ht="48" x14ac:dyDescent="0.55000000000000004">
      <c r="A23" s="98"/>
      <c r="B23" s="36" t="s">
        <v>60</v>
      </c>
      <c r="C23" s="37">
        <v>0.1</v>
      </c>
      <c r="D23" s="37">
        <v>0.1</v>
      </c>
      <c r="E23" s="33"/>
    </row>
    <row r="24" spans="1:5" ht="48" x14ac:dyDescent="0.55000000000000004">
      <c r="A24" s="98"/>
      <c r="B24" s="36" t="s">
        <v>59</v>
      </c>
      <c r="C24" s="37">
        <v>0.1</v>
      </c>
      <c r="D24" s="37">
        <v>0.1</v>
      </c>
      <c r="E24" s="33"/>
    </row>
    <row r="25" spans="1:5" x14ac:dyDescent="0.55000000000000004">
      <c r="A25" s="98"/>
      <c r="B25" s="43" t="s">
        <v>61</v>
      </c>
      <c r="C25" s="39">
        <f>SUM(C26,C27,C28)</f>
        <v>0.5</v>
      </c>
      <c r="D25" s="39">
        <f>SUM(D26,D27,D28)</f>
        <v>0.5</v>
      </c>
      <c r="E25" s="33"/>
    </row>
    <row r="26" spans="1:5" ht="48" x14ac:dyDescent="0.55000000000000004">
      <c r="A26" s="98"/>
      <c r="B26" s="42" t="s">
        <v>62</v>
      </c>
      <c r="C26" s="37">
        <v>0.1</v>
      </c>
      <c r="D26" s="37">
        <v>0.1</v>
      </c>
      <c r="E26" s="33"/>
    </row>
    <row r="27" spans="1:5" ht="48" x14ac:dyDescent="0.55000000000000004">
      <c r="A27" s="98"/>
      <c r="B27" s="42" t="s">
        <v>63</v>
      </c>
      <c r="C27" s="37">
        <v>0.2</v>
      </c>
      <c r="D27" s="37">
        <v>0.2</v>
      </c>
      <c r="E27" s="33"/>
    </row>
    <row r="28" spans="1:5" ht="72" x14ac:dyDescent="0.55000000000000004">
      <c r="A28" s="98"/>
      <c r="B28" s="42" t="s">
        <v>64</v>
      </c>
      <c r="C28" s="37">
        <v>0.2</v>
      </c>
      <c r="D28" s="37">
        <v>0.2</v>
      </c>
      <c r="E28" s="33"/>
    </row>
    <row r="29" spans="1:5" ht="96" x14ac:dyDescent="0.55000000000000004">
      <c r="A29" s="98"/>
      <c r="B29" s="43" t="s">
        <v>65</v>
      </c>
      <c r="C29" s="44">
        <f>SUM(C30)</f>
        <v>0.15</v>
      </c>
      <c r="D29" s="39">
        <f>SUM(D30)</f>
        <v>0.15</v>
      </c>
      <c r="E29" s="33"/>
    </row>
    <row r="30" spans="1:5" ht="48" x14ac:dyDescent="0.55000000000000004">
      <c r="A30" s="98"/>
      <c r="B30" s="42" t="s">
        <v>66</v>
      </c>
      <c r="C30" s="33">
        <v>0.15</v>
      </c>
      <c r="D30" s="33">
        <v>0.15</v>
      </c>
      <c r="E30" s="33"/>
    </row>
    <row r="31" spans="1:5" ht="72" x14ac:dyDescent="0.55000000000000004">
      <c r="A31" s="98"/>
      <c r="B31" s="38" t="s">
        <v>67</v>
      </c>
      <c r="C31" s="44">
        <f>SUM(C32)</f>
        <v>0.15</v>
      </c>
      <c r="D31" s="39">
        <f>SUM(D32)</f>
        <v>0.15</v>
      </c>
      <c r="E31" s="33"/>
    </row>
    <row r="32" spans="1:5" ht="96" x14ac:dyDescent="0.55000000000000004">
      <c r="A32" s="98"/>
      <c r="B32" s="36" t="s">
        <v>68</v>
      </c>
      <c r="C32" s="33">
        <v>0.15</v>
      </c>
      <c r="D32" s="33">
        <v>0.15</v>
      </c>
      <c r="E32" s="33"/>
    </row>
    <row r="33" spans="1:5" x14ac:dyDescent="0.55000000000000004">
      <c r="A33" s="98">
        <v>3</v>
      </c>
      <c r="B33" s="34" t="s">
        <v>43</v>
      </c>
      <c r="C33" s="35">
        <f>SUM(C34,C37,C39,C41)</f>
        <v>1</v>
      </c>
      <c r="D33" s="35">
        <f>SUM(D34,D37,D39,D41)</f>
        <v>1</v>
      </c>
      <c r="E33" s="36" t="s">
        <v>284</v>
      </c>
    </row>
    <row r="34" spans="1:5" ht="144" x14ac:dyDescent="0.55000000000000004">
      <c r="A34" s="98"/>
      <c r="B34" s="38" t="s">
        <v>69</v>
      </c>
      <c r="C34" s="39">
        <f>SUM(C35:C36)</f>
        <v>0.2</v>
      </c>
      <c r="D34" s="39">
        <f>SUM(D35:D36)</f>
        <v>0.2</v>
      </c>
      <c r="E34" s="33"/>
    </row>
    <row r="35" spans="1:5" ht="96" x14ac:dyDescent="0.55000000000000004">
      <c r="A35" s="98"/>
      <c r="B35" s="36" t="s">
        <v>70</v>
      </c>
      <c r="C35" s="37">
        <v>0.1</v>
      </c>
      <c r="D35" s="37">
        <v>0.1</v>
      </c>
      <c r="E35" s="33"/>
    </row>
    <row r="36" spans="1:5" ht="96" x14ac:dyDescent="0.55000000000000004">
      <c r="A36" s="98"/>
      <c r="B36" s="36" t="s">
        <v>71</v>
      </c>
      <c r="C36" s="37">
        <v>0.1</v>
      </c>
      <c r="D36" s="37">
        <v>0.1</v>
      </c>
      <c r="E36" s="33"/>
    </row>
    <row r="37" spans="1:5" ht="96" x14ac:dyDescent="0.55000000000000004">
      <c r="A37" s="98"/>
      <c r="B37" s="38" t="s">
        <v>72</v>
      </c>
      <c r="C37" s="39">
        <f>SUM(C38)</f>
        <v>0.5</v>
      </c>
      <c r="D37" s="39">
        <f>SUM(D38)</f>
        <v>0.5</v>
      </c>
      <c r="E37" s="33"/>
    </row>
    <row r="38" spans="1:5" ht="96" x14ac:dyDescent="0.55000000000000004">
      <c r="A38" s="98"/>
      <c r="B38" s="36" t="s">
        <v>73</v>
      </c>
      <c r="C38" s="37">
        <v>0.5</v>
      </c>
      <c r="D38" s="37">
        <v>0.5</v>
      </c>
      <c r="E38" s="33"/>
    </row>
    <row r="39" spans="1:5" ht="21" customHeight="1" x14ac:dyDescent="0.55000000000000004">
      <c r="A39" s="98"/>
      <c r="B39" s="38" t="s">
        <v>74</v>
      </c>
      <c r="C39" s="44">
        <f>SUM(C40)</f>
        <v>0.15</v>
      </c>
      <c r="D39" s="39">
        <f>SUM(D40)</f>
        <v>0.15</v>
      </c>
      <c r="E39" s="33"/>
    </row>
    <row r="40" spans="1:5" ht="96" x14ac:dyDescent="0.55000000000000004">
      <c r="A40" s="98"/>
      <c r="B40" s="36" t="s">
        <v>75</v>
      </c>
      <c r="C40" s="33">
        <v>0.15</v>
      </c>
      <c r="D40" s="33">
        <v>0.15</v>
      </c>
      <c r="E40" s="33"/>
    </row>
    <row r="41" spans="1:5" ht="48" x14ac:dyDescent="0.55000000000000004">
      <c r="A41" s="98"/>
      <c r="B41" s="38" t="s">
        <v>76</v>
      </c>
      <c r="C41" s="39">
        <f>SUM(C42)</f>
        <v>0.15</v>
      </c>
      <c r="D41" s="39">
        <f>SUM(D42)</f>
        <v>0.15</v>
      </c>
      <c r="E41" s="33"/>
    </row>
    <row r="42" spans="1:5" ht="72" x14ac:dyDescent="0.55000000000000004">
      <c r="A42" s="98"/>
      <c r="B42" s="36" t="s">
        <v>77</v>
      </c>
      <c r="C42" s="33">
        <v>0.15</v>
      </c>
      <c r="D42" s="33">
        <v>0.15</v>
      </c>
      <c r="E42" s="33"/>
    </row>
    <row r="43" spans="1:5" x14ac:dyDescent="0.55000000000000004">
      <c r="A43" s="98">
        <v>4</v>
      </c>
      <c r="B43" s="34" t="s">
        <v>80</v>
      </c>
      <c r="C43" s="35">
        <f>SUM(C44:C45)</f>
        <v>1</v>
      </c>
      <c r="D43" s="35">
        <f>SUM(D44:D45)</f>
        <v>0</v>
      </c>
      <c r="E43" s="36" t="s">
        <v>284</v>
      </c>
    </row>
    <row r="44" spans="1:5" x14ac:dyDescent="0.55000000000000004">
      <c r="A44" s="98"/>
      <c r="B44" s="36">
        <v>4.0999999999999996</v>
      </c>
      <c r="C44" s="37">
        <v>0.5</v>
      </c>
      <c r="D44" s="37">
        <v>0</v>
      </c>
      <c r="E44" s="33"/>
    </row>
    <row r="45" spans="1:5" x14ac:dyDescent="0.55000000000000004">
      <c r="A45" s="98"/>
      <c r="B45" s="36">
        <v>4.2</v>
      </c>
      <c r="C45" s="37">
        <v>0.5</v>
      </c>
      <c r="D45" s="37">
        <v>0</v>
      </c>
      <c r="E45" s="33"/>
    </row>
    <row r="46" spans="1:5" x14ac:dyDescent="0.55000000000000004">
      <c r="A46" s="98">
        <v>5</v>
      </c>
      <c r="B46" s="34" t="s">
        <v>44</v>
      </c>
      <c r="C46" s="35">
        <f>SUM(C47,C48)</f>
        <v>1</v>
      </c>
      <c r="D46" s="35">
        <f>SUM(D47,D48)</f>
        <v>0</v>
      </c>
      <c r="E46" s="36" t="s">
        <v>284</v>
      </c>
    </row>
    <row r="47" spans="1:5" x14ac:dyDescent="0.55000000000000004">
      <c r="A47" s="98"/>
      <c r="B47" s="36">
        <v>5.0999999999999996</v>
      </c>
      <c r="C47" s="37">
        <v>0.5</v>
      </c>
      <c r="D47" s="37"/>
      <c r="E47" s="33"/>
    </row>
    <row r="48" spans="1:5" x14ac:dyDescent="0.55000000000000004">
      <c r="A48" s="98"/>
      <c r="B48" s="36">
        <v>5.2</v>
      </c>
      <c r="C48" s="37">
        <v>0.5</v>
      </c>
      <c r="D48" s="37">
        <v>0</v>
      </c>
      <c r="E48" s="33"/>
    </row>
    <row r="49" spans="1:5" x14ac:dyDescent="0.55000000000000004">
      <c r="A49" s="33"/>
      <c r="B49" s="32" t="s">
        <v>4</v>
      </c>
      <c r="C49" s="35">
        <f>SUM(C7,C21,C33,C43,C46)</f>
        <v>5</v>
      </c>
      <c r="D49" s="35">
        <f>SUM(D7,D21,D33,D43,D46)</f>
        <v>2.9</v>
      </c>
      <c r="E49" s="33"/>
    </row>
    <row r="51" spans="1:5" x14ac:dyDescent="0.55000000000000004">
      <c r="A51" s="1" t="s">
        <v>13</v>
      </c>
      <c r="B51" s="1"/>
      <c r="C51" s="1"/>
      <c r="D51" s="1"/>
      <c r="E51" s="1"/>
    </row>
    <row r="52" spans="1:5" x14ac:dyDescent="0.55000000000000004">
      <c r="A52" s="1"/>
      <c r="B52" s="92" t="s">
        <v>0</v>
      </c>
      <c r="C52" s="92"/>
      <c r="D52" s="92"/>
      <c r="E52" s="92"/>
    </row>
    <row r="53" spans="1:5" x14ac:dyDescent="0.55000000000000004">
      <c r="A53" s="1"/>
      <c r="B53" s="92" t="s">
        <v>0</v>
      </c>
      <c r="C53" s="92"/>
      <c r="D53" s="92"/>
      <c r="E53" s="92"/>
    </row>
    <row r="54" spans="1:5" x14ac:dyDescent="0.55000000000000004">
      <c r="A54" s="1" t="s">
        <v>14</v>
      </c>
      <c r="B54" s="1"/>
      <c r="C54" s="1"/>
      <c r="D54" s="1"/>
      <c r="E54" s="1"/>
    </row>
    <row r="55" spans="1:5" x14ac:dyDescent="0.55000000000000004">
      <c r="A55" s="1"/>
      <c r="B55" s="92" t="s">
        <v>285</v>
      </c>
      <c r="C55" s="92"/>
      <c r="D55" s="92"/>
      <c r="E55" s="92"/>
    </row>
    <row r="56" spans="1:5" x14ac:dyDescent="0.55000000000000004">
      <c r="A56" s="1"/>
      <c r="B56" s="92" t="s">
        <v>286</v>
      </c>
      <c r="C56" s="92"/>
      <c r="D56" s="92"/>
      <c r="E56" s="92"/>
    </row>
    <row r="57" spans="1:5" x14ac:dyDescent="0.55000000000000004">
      <c r="A57" s="1"/>
      <c r="B57" s="92" t="s">
        <v>287</v>
      </c>
      <c r="C57" s="92"/>
      <c r="D57" s="92"/>
      <c r="E57" s="92"/>
    </row>
    <row r="58" spans="1:5" x14ac:dyDescent="0.55000000000000004">
      <c r="A58" s="1" t="s">
        <v>23</v>
      </c>
      <c r="B58" s="1"/>
      <c r="C58" s="1"/>
      <c r="D58" s="1"/>
      <c r="E58" s="1"/>
    </row>
    <row r="59" spans="1:5" x14ac:dyDescent="0.55000000000000004">
      <c r="A59" s="1"/>
      <c r="B59" s="99" t="s">
        <v>278</v>
      </c>
      <c r="C59" s="99"/>
      <c r="D59" s="99"/>
      <c r="E59" s="99"/>
    </row>
    <row r="60" spans="1:5" x14ac:dyDescent="0.55000000000000004">
      <c r="A60" s="1"/>
      <c r="B60" s="99" t="s">
        <v>279</v>
      </c>
      <c r="C60" s="99"/>
      <c r="D60" s="99"/>
      <c r="E60" s="99"/>
    </row>
    <row r="61" spans="1:5" x14ac:dyDescent="0.55000000000000004">
      <c r="A61" s="1"/>
      <c r="B61" s="99" t="s">
        <v>280</v>
      </c>
      <c r="C61" s="99"/>
      <c r="D61" s="99"/>
      <c r="E61" s="99"/>
    </row>
    <row r="62" spans="1:5" x14ac:dyDescent="0.55000000000000004">
      <c r="B62" s="99" t="s">
        <v>281</v>
      </c>
      <c r="C62" s="99"/>
      <c r="D62" s="99"/>
      <c r="E62" s="99"/>
    </row>
    <row r="63" spans="1:5" x14ac:dyDescent="0.55000000000000004">
      <c r="B63" s="99" t="s">
        <v>282</v>
      </c>
      <c r="C63" s="99"/>
      <c r="D63" s="99"/>
      <c r="E63" s="99"/>
    </row>
  </sheetData>
  <mergeCells count="20">
    <mergeCell ref="A21:A32"/>
    <mergeCell ref="A33:A42"/>
    <mergeCell ref="A43:A45"/>
    <mergeCell ref="A46:A48"/>
    <mergeCell ref="B55:E55"/>
    <mergeCell ref="A1:E1"/>
    <mergeCell ref="A2:E2"/>
    <mergeCell ref="A3:E3"/>
    <mergeCell ref="A4:D4"/>
    <mergeCell ref="A7:A20"/>
    <mergeCell ref="A5:E5"/>
    <mergeCell ref="B62:E62"/>
    <mergeCell ref="B63:E63"/>
    <mergeCell ref="B57:E57"/>
    <mergeCell ref="B52:E52"/>
    <mergeCell ref="B53:E53"/>
    <mergeCell ref="B56:E56"/>
    <mergeCell ref="B59:E59"/>
    <mergeCell ref="B60:E60"/>
    <mergeCell ref="B61:E61"/>
  </mergeCells>
  <pageMargins left="0.7" right="0.7" top="0.5" bottom="0.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topLeftCell="A22" workbookViewId="0">
      <selection activeCell="B44" sqref="B44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25.875" style="29" customWidth="1"/>
    <col min="6" max="16384" width="9" style="29"/>
  </cols>
  <sheetData>
    <row r="1" spans="1:5" ht="49.5" customHeight="1" x14ac:dyDescent="0.55000000000000004">
      <c r="A1" s="100" t="s">
        <v>84</v>
      </c>
      <c r="B1" s="100"/>
      <c r="C1" s="100"/>
      <c r="D1" s="100"/>
      <c r="E1" s="100"/>
    </row>
    <row r="2" spans="1:5" ht="21" customHeight="1" x14ac:dyDescent="0.55000000000000004">
      <c r="A2" s="93" t="s">
        <v>162</v>
      </c>
      <c r="B2" s="93"/>
      <c r="C2" s="93"/>
      <c r="D2" s="93"/>
      <c r="E2" s="93"/>
    </row>
    <row r="3" spans="1:5" ht="21" customHeight="1" x14ac:dyDescent="0.55000000000000004">
      <c r="A3" s="93" t="s">
        <v>163</v>
      </c>
      <c r="B3" s="93"/>
      <c r="C3" s="93"/>
      <c r="D3" s="93"/>
      <c r="E3" s="93"/>
    </row>
    <row r="4" spans="1:5" ht="24" customHeight="1" x14ac:dyDescent="0.55000000000000004">
      <c r="A4" s="93" t="s">
        <v>9</v>
      </c>
      <c r="B4" s="93"/>
      <c r="C4" s="93"/>
      <c r="D4" s="93"/>
    </row>
    <row r="5" spans="1:5" ht="24" customHeight="1" x14ac:dyDescent="0.55000000000000004">
      <c r="A5" s="97" t="s">
        <v>58</v>
      </c>
      <c r="B5" s="97"/>
      <c r="C5" s="97"/>
      <c r="D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192" x14ac:dyDescent="0.55000000000000004">
      <c r="A7" s="95">
        <v>1</v>
      </c>
      <c r="B7" s="36" t="s">
        <v>130</v>
      </c>
      <c r="C7" s="37">
        <v>0.5</v>
      </c>
      <c r="D7" s="37">
        <v>0.5</v>
      </c>
      <c r="E7" s="53" t="s">
        <v>188</v>
      </c>
    </row>
    <row r="8" spans="1:5" ht="144" x14ac:dyDescent="0.55000000000000004">
      <c r="A8" s="96"/>
      <c r="B8" s="36" t="s">
        <v>119</v>
      </c>
      <c r="C8" s="37">
        <v>0.5</v>
      </c>
      <c r="D8" s="37">
        <v>0.5</v>
      </c>
      <c r="E8" s="36" t="s">
        <v>189</v>
      </c>
    </row>
    <row r="9" spans="1:5" ht="360" x14ac:dyDescent="0.55000000000000004">
      <c r="A9" s="33">
        <v>2</v>
      </c>
      <c r="B9" s="36" t="s">
        <v>120</v>
      </c>
      <c r="C9" s="37">
        <v>1</v>
      </c>
      <c r="D9" s="37">
        <v>1</v>
      </c>
      <c r="E9" s="36" t="s">
        <v>190</v>
      </c>
    </row>
    <row r="10" spans="1:5" ht="96" x14ac:dyDescent="0.55000000000000004">
      <c r="A10" s="98">
        <v>3</v>
      </c>
      <c r="B10" s="36" t="s">
        <v>121</v>
      </c>
      <c r="C10" s="37"/>
      <c r="D10" s="37"/>
      <c r="E10" s="33"/>
    </row>
    <row r="11" spans="1:5" x14ac:dyDescent="0.55000000000000004">
      <c r="A11" s="98"/>
      <c r="B11" s="32" t="s">
        <v>42</v>
      </c>
      <c r="C11" s="32" t="s">
        <v>5</v>
      </c>
      <c r="D11" s="32" t="s">
        <v>6</v>
      </c>
      <c r="E11" s="32" t="s">
        <v>78</v>
      </c>
    </row>
    <row r="12" spans="1:5" ht="48" x14ac:dyDescent="0.55000000000000004">
      <c r="A12" s="98"/>
      <c r="B12" s="36" t="s">
        <v>122</v>
      </c>
      <c r="C12" s="35"/>
      <c r="D12" s="35"/>
      <c r="E12" s="33"/>
    </row>
    <row r="13" spans="1:5" ht="96" x14ac:dyDescent="0.55000000000000004">
      <c r="A13" s="98"/>
      <c r="B13" s="36" t="s">
        <v>123</v>
      </c>
      <c r="C13" s="37">
        <v>0.1</v>
      </c>
      <c r="D13" s="37">
        <v>0.1</v>
      </c>
      <c r="E13" s="36" t="s">
        <v>164</v>
      </c>
    </row>
    <row r="14" spans="1:5" ht="120" x14ac:dyDescent="0.55000000000000004">
      <c r="A14" s="98"/>
      <c r="B14" s="36" t="s">
        <v>124</v>
      </c>
      <c r="C14" s="37">
        <v>0.1</v>
      </c>
      <c r="D14" s="37">
        <v>0.1</v>
      </c>
      <c r="E14" s="36" t="s">
        <v>165</v>
      </c>
    </row>
    <row r="15" spans="1:5" ht="120" x14ac:dyDescent="0.55000000000000004">
      <c r="A15" s="98"/>
      <c r="B15" s="36" t="s">
        <v>125</v>
      </c>
      <c r="C15" s="37">
        <v>0.1</v>
      </c>
      <c r="D15" s="37">
        <v>0.1</v>
      </c>
      <c r="E15" s="36" t="s">
        <v>166</v>
      </c>
    </row>
    <row r="16" spans="1:5" ht="96" x14ac:dyDescent="0.55000000000000004">
      <c r="A16" s="98"/>
      <c r="B16" s="36" t="s">
        <v>126</v>
      </c>
      <c r="C16" s="37">
        <v>0.2</v>
      </c>
      <c r="D16" s="37">
        <v>0.2</v>
      </c>
      <c r="E16" s="36" t="s">
        <v>167</v>
      </c>
    </row>
    <row r="17" spans="1:5" ht="264" x14ac:dyDescent="0.55000000000000004">
      <c r="A17" s="98"/>
      <c r="B17" s="36" t="s">
        <v>127</v>
      </c>
      <c r="C17" s="37">
        <v>0.1</v>
      </c>
      <c r="D17" s="37">
        <v>0.1</v>
      </c>
      <c r="E17" s="36" t="s">
        <v>168</v>
      </c>
    </row>
    <row r="18" spans="1:5" ht="192" x14ac:dyDescent="0.55000000000000004">
      <c r="A18" s="98"/>
      <c r="B18" s="36" t="s">
        <v>128</v>
      </c>
      <c r="C18" s="37">
        <v>0.2</v>
      </c>
      <c r="D18" s="37">
        <v>0.2</v>
      </c>
      <c r="E18" s="36" t="s">
        <v>169</v>
      </c>
    </row>
    <row r="19" spans="1:5" x14ac:dyDescent="0.55000000000000004">
      <c r="A19" s="98"/>
      <c r="B19" s="32" t="s">
        <v>42</v>
      </c>
      <c r="C19" s="32" t="s">
        <v>5</v>
      </c>
      <c r="D19" s="32" t="s">
        <v>6</v>
      </c>
      <c r="E19" s="32" t="s">
        <v>78</v>
      </c>
    </row>
    <row r="20" spans="1:5" ht="312" x14ac:dyDescent="0.55000000000000004">
      <c r="A20" s="98"/>
      <c r="B20" s="36" t="s">
        <v>129</v>
      </c>
      <c r="C20" s="37">
        <v>0.2</v>
      </c>
      <c r="D20" s="37">
        <v>0.2</v>
      </c>
      <c r="E20" s="36" t="s">
        <v>170</v>
      </c>
    </row>
    <row r="21" spans="1:5" ht="144" x14ac:dyDescent="0.55000000000000004">
      <c r="A21" s="33">
        <v>4</v>
      </c>
      <c r="B21" s="36" t="s">
        <v>85</v>
      </c>
      <c r="C21" s="37">
        <v>1</v>
      </c>
      <c r="D21" s="37">
        <v>1</v>
      </c>
      <c r="E21" s="36" t="s">
        <v>191</v>
      </c>
    </row>
    <row r="22" spans="1:5" ht="96" x14ac:dyDescent="0.55000000000000004">
      <c r="A22" s="33">
        <v>5</v>
      </c>
      <c r="B22" s="36" t="s">
        <v>86</v>
      </c>
      <c r="C22" s="37">
        <v>1</v>
      </c>
      <c r="D22" s="37">
        <v>1</v>
      </c>
      <c r="E22" s="36" t="s">
        <v>192</v>
      </c>
    </row>
    <row r="23" spans="1:5" x14ac:dyDescent="0.55000000000000004">
      <c r="A23" s="33"/>
      <c r="B23" s="32" t="s">
        <v>4</v>
      </c>
      <c r="C23" s="35">
        <f>SUM(C7:C22)</f>
        <v>5.0000000000000009</v>
      </c>
      <c r="D23" s="35">
        <f>SUM(D7:D22)</f>
        <v>5.0000000000000009</v>
      </c>
      <c r="E23" s="33"/>
    </row>
    <row r="24" spans="1:5" x14ac:dyDescent="0.55000000000000004">
      <c r="A24" s="1" t="s">
        <v>13</v>
      </c>
      <c r="B24" s="1"/>
      <c r="C24" s="1"/>
      <c r="D24" s="1"/>
      <c r="E24" s="1"/>
    </row>
    <row r="25" spans="1:5" x14ac:dyDescent="0.55000000000000004">
      <c r="A25" s="1"/>
      <c r="B25" s="92" t="s">
        <v>171</v>
      </c>
      <c r="C25" s="92"/>
      <c r="D25" s="92"/>
      <c r="E25" s="92"/>
    </row>
    <row r="26" spans="1:5" x14ac:dyDescent="0.55000000000000004">
      <c r="A26" s="1" t="s">
        <v>14</v>
      </c>
      <c r="B26" s="1"/>
      <c r="C26" s="1"/>
      <c r="D26" s="1"/>
      <c r="E26" s="1"/>
    </row>
    <row r="27" spans="1:5" x14ac:dyDescent="0.55000000000000004">
      <c r="A27" s="1"/>
      <c r="B27" s="92" t="s">
        <v>172</v>
      </c>
      <c r="C27" s="92"/>
      <c r="D27" s="92"/>
      <c r="E27" s="92"/>
    </row>
    <row r="28" spans="1:5" x14ac:dyDescent="0.55000000000000004">
      <c r="A28" s="1" t="s">
        <v>23</v>
      </c>
      <c r="B28" s="1"/>
      <c r="C28" s="1"/>
      <c r="D28" s="1"/>
      <c r="E28" s="1"/>
    </row>
    <row r="29" spans="1:5" x14ac:dyDescent="0.55000000000000004">
      <c r="A29" s="1"/>
      <c r="B29" s="99" t="s">
        <v>173</v>
      </c>
      <c r="C29" s="99"/>
      <c r="D29" s="99"/>
      <c r="E29" s="99"/>
    </row>
    <row r="30" spans="1:5" x14ac:dyDescent="0.55000000000000004">
      <c r="A30" s="1"/>
      <c r="B30" s="99" t="s">
        <v>174</v>
      </c>
      <c r="C30" s="99"/>
      <c r="D30" s="99"/>
      <c r="E30" s="99"/>
    </row>
    <row r="31" spans="1:5" x14ac:dyDescent="0.55000000000000004">
      <c r="A31" s="1"/>
      <c r="B31" s="48" t="s">
        <v>175</v>
      </c>
      <c r="C31" s="48"/>
      <c r="D31" s="48"/>
      <c r="E31" s="48"/>
    </row>
    <row r="32" spans="1:5" x14ac:dyDescent="0.55000000000000004">
      <c r="A32" s="1"/>
      <c r="B32" s="99" t="s">
        <v>176</v>
      </c>
      <c r="C32" s="99"/>
      <c r="D32" s="99"/>
      <c r="E32" s="99"/>
    </row>
    <row r="33" spans="1:5" x14ac:dyDescent="0.55000000000000004">
      <c r="A33" s="1"/>
      <c r="B33" s="48" t="s">
        <v>177</v>
      </c>
      <c r="C33" s="48"/>
      <c r="D33" s="48"/>
      <c r="E33" s="48"/>
    </row>
    <row r="34" spans="1:5" x14ac:dyDescent="0.55000000000000004">
      <c r="B34" s="99" t="s">
        <v>178</v>
      </c>
      <c r="C34" s="99"/>
      <c r="D34" s="99"/>
      <c r="E34" s="99"/>
    </row>
    <row r="35" spans="1:5" x14ac:dyDescent="0.55000000000000004">
      <c r="B35" s="99" t="s">
        <v>179</v>
      </c>
      <c r="C35" s="99"/>
      <c r="D35" s="99"/>
      <c r="E35" s="99"/>
    </row>
    <row r="36" spans="1:5" x14ac:dyDescent="0.55000000000000004">
      <c r="B36" s="99" t="s">
        <v>180</v>
      </c>
      <c r="C36" s="99"/>
      <c r="D36" s="99"/>
      <c r="E36" s="99"/>
    </row>
    <row r="37" spans="1:5" x14ac:dyDescent="0.55000000000000004">
      <c r="B37" s="99" t="s">
        <v>181</v>
      </c>
      <c r="C37" s="99"/>
      <c r="D37" s="99"/>
      <c r="E37" s="99"/>
    </row>
    <row r="38" spans="1:5" x14ac:dyDescent="0.55000000000000004">
      <c r="B38" s="48" t="s">
        <v>182</v>
      </c>
      <c r="C38" s="48"/>
      <c r="D38" s="48"/>
      <c r="E38" s="48"/>
    </row>
    <row r="39" spans="1:5" x14ac:dyDescent="0.55000000000000004">
      <c r="B39" s="48" t="s">
        <v>183</v>
      </c>
      <c r="C39" s="48"/>
      <c r="D39" s="48"/>
      <c r="E39" s="48"/>
    </row>
    <row r="40" spans="1:5" x14ac:dyDescent="0.55000000000000004">
      <c r="B40" s="48" t="s">
        <v>193</v>
      </c>
      <c r="C40" s="48"/>
      <c r="D40" s="48"/>
      <c r="E40" s="48"/>
    </row>
    <row r="41" spans="1:5" x14ac:dyDescent="0.55000000000000004">
      <c r="B41" s="99" t="s">
        <v>184</v>
      </c>
      <c r="C41" s="99"/>
      <c r="D41" s="99"/>
      <c r="E41" s="99"/>
    </row>
    <row r="42" spans="1:5" x14ac:dyDescent="0.55000000000000004">
      <c r="B42" s="48" t="s">
        <v>185</v>
      </c>
    </row>
    <row r="43" spans="1:5" x14ac:dyDescent="0.55000000000000004">
      <c r="B43" s="48" t="s">
        <v>186</v>
      </c>
    </row>
    <row r="44" spans="1:5" x14ac:dyDescent="0.55000000000000004">
      <c r="B44" s="30" t="s">
        <v>187</v>
      </c>
    </row>
  </sheetData>
  <mergeCells count="17">
    <mergeCell ref="B34:E34"/>
    <mergeCell ref="B35:E35"/>
    <mergeCell ref="B36:E36"/>
    <mergeCell ref="B37:E37"/>
    <mergeCell ref="B41:E41"/>
    <mergeCell ref="B27:E27"/>
    <mergeCell ref="B30:E30"/>
    <mergeCell ref="B32:E32"/>
    <mergeCell ref="B29:E29"/>
    <mergeCell ref="B25:E25"/>
    <mergeCell ref="A7:A8"/>
    <mergeCell ref="A10:A20"/>
    <mergeCell ref="A1:E1"/>
    <mergeCell ref="A2:E2"/>
    <mergeCell ref="A3:E3"/>
    <mergeCell ref="A4:D4"/>
    <mergeCell ref="A5:D5"/>
  </mergeCells>
  <pageMargins left="0.7" right="0.7" top="0.5" bottom="0.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2"/>
  <sheetViews>
    <sheetView topLeftCell="A19" zoomScaleNormal="100" workbookViewId="0">
      <selection activeCell="B7" sqref="B7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25.875" style="29" customWidth="1"/>
    <col min="6" max="16384" width="9" style="29"/>
  </cols>
  <sheetData>
    <row r="1" spans="1:5" ht="24" customHeight="1" x14ac:dyDescent="0.55000000000000004">
      <c r="A1" s="100" t="s">
        <v>87</v>
      </c>
      <c r="B1" s="100"/>
      <c r="C1" s="100"/>
      <c r="D1" s="100"/>
      <c r="E1" s="100"/>
    </row>
    <row r="2" spans="1:5" ht="21" customHeight="1" x14ac:dyDescent="0.55000000000000004">
      <c r="A2" s="93" t="s">
        <v>162</v>
      </c>
      <c r="B2" s="93"/>
      <c r="C2" s="93"/>
      <c r="D2" s="93"/>
      <c r="E2" s="93"/>
    </row>
    <row r="3" spans="1:5" ht="21" customHeight="1" x14ac:dyDescent="0.55000000000000004">
      <c r="A3" s="93" t="s">
        <v>163</v>
      </c>
      <c r="B3" s="93"/>
      <c r="C3" s="93"/>
      <c r="D3" s="93"/>
      <c r="E3" s="93"/>
    </row>
    <row r="4" spans="1:5" ht="24" customHeight="1" x14ac:dyDescent="0.55000000000000004">
      <c r="A4" s="93" t="s">
        <v>9</v>
      </c>
      <c r="B4" s="93"/>
      <c r="C4" s="93"/>
      <c r="D4" s="93"/>
    </row>
    <row r="5" spans="1:5" ht="24" customHeight="1" x14ac:dyDescent="0.55000000000000004">
      <c r="A5" s="93" t="s">
        <v>58</v>
      </c>
      <c r="B5" s="93"/>
      <c r="C5" s="93"/>
      <c r="D5" s="93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192" x14ac:dyDescent="0.55000000000000004">
      <c r="A7" s="94">
        <v>1</v>
      </c>
      <c r="B7" s="36" t="s">
        <v>131</v>
      </c>
      <c r="C7" s="37">
        <v>0.5</v>
      </c>
      <c r="D7" s="37">
        <v>0.5</v>
      </c>
      <c r="E7" s="36" t="s">
        <v>195</v>
      </c>
    </row>
    <row r="8" spans="1:5" ht="240" x14ac:dyDescent="0.55000000000000004">
      <c r="A8" s="95"/>
      <c r="B8" s="36" t="s">
        <v>132</v>
      </c>
      <c r="C8" s="37">
        <v>0.5</v>
      </c>
      <c r="D8" s="37">
        <v>0.5</v>
      </c>
      <c r="E8" s="36" t="s">
        <v>196</v>
      </c>
    </row>
    <row r="9" spans="1:5" ht="96" x14ac:dyDescent="0.55000000000000004">
      <c r="A9" s="33">
        <v>2</v>
      </c>
      <c r="B9" s="36" t="s">
        <v>133</v>
      </c>
      <c r="C9" s="37">
        <v>1</v>
      </c>
      <c r="D9" s="37">
        <v>1</v>
      </c>
      <c r="E9" s="36" t="s">
        <v>197</v>
      </c>
    </row>
    <row r="10" spans="1:5" x14ac:dyDescent="0.55000000000000004">
      <c r="A10" s="32" t="s">
        <v>12</v>
      </c>
      <c r="B10" s="32" t="s">
        <v>42</v>
      </c>
      <c r="C10" s="32" t="s">
        <v>5</v>
      </c>
      <c r="D10" s="32" t="s">
        <v>6</v>
      </c>
      <c r="E10" s="32" t="s">
        <v>78</v>
      </c>
    </row>
    <row r="11" spans="1:5" ht="408" x14ac:dyDescent="0.55000000000000004">
      <c r="A11" s="98">
        <v>3</v>
      </c>
      <c r="B11" s="36" t="s">
        <v>198</v>
      </c>
      <c r="C11" s="37">
        <f>SUM(C12:C12)</f>
        <v>0.2</v>
      </c>
      <c r="D11" s="37">
        <v>0.2</v>
      </c>
      <c r="E11" s="36" t="s">
        <v>199</v>
      </c>
    </row>
    <row r="12" spans="1:5" ht="216" x14ac:dyDescent="0.55000000000000004">
      <c r="A12" s="98"/>
      <c r="B12" s="54" t="s">
        <v>134</v>
      </c>
      <c r="C12" s="55">
        <v>0.2</v>
      </c>
      <c r="D12" s="55">
        <v>0.2</v>
      </c>
      <c r="E12" s="54" t="s">
        <v>200</v>
      </c>
    </row>
    <row r="13" spans="1:5" x14ac:dyDescent="0.55000000000000004">
      <c r="A13" s="98"/>
      <c r="B13" s="56"/>
      <c r="C13" s="57"/>
      <c r="D13" s="57"/>
      <c r="E13" s="56"/>
    </row>
    <row r="14" spans="1:5" x14ac:dyDescent="0.55000000000000004">
      <c r="A14" s="98"/>
      <c r="B14" s="46"/>
      <c r="C14" s="47"/>
      <c r="D14" s="47"/>
      <c r="E14" s="46"/>
    </row>
    <row r="15" spans="1:5" x14ac:dyDescent="0.55000000000000004">
      <c r="A15" s="98"/>
      <c r="B15" s="58" t="s">
        <v>42</v>
      </c>
      <c r="C15" s="58" t="s">
        <v>5</v>
      </c>
      <c r="D15" s="58" t="s">
        <v>6</v>
      </c>
      <c r="E15" s="58" t="s">
        <v>78</v>
      </c>
    </row>
    <row r="16" spans="1:5" ht="312" x14ac:dyDescent="0.55000000000000004">
      <c r="A16" s="98"/>
      <c r="B16" s="36" t="s">
        <v>135</v>
      </c>
      <c r="C16" s="37">
        <v>0.2</v>
      </c>
      <c r="D16" s="37">
        <v>0.2</v>
      </c>
      <c r="E16" s="36" t="s">
        <v>201</v>
      </c>
    </row>
    <row r="17" spans="1:5" x14ac:dyDescent="0.55000000000000004">
      <c r="A17" s="98"/>
      <c r="B17" s="58" t="s">
        <v>42</v>
      </c>
      <c r="C17" s="58" t="s">
        <v>5</v>
      </c>
      <c r="D17" s="58" t="s">
        <v>6</v>
      </c>
      <c r="E17" s="58" t="s">
        <v>78</v>
      </c>
    </row>
    <row r="18" spans="1:5" ht="360" x14ac:dyDescent="0.55000000000000004">
      <c r="A18" s="98"/>
      <c r="B18" s="36" t="s">
        <v>136</v>
      </c>
      <c r="C18" s="37">
        <v>0.4</v>
      </c>
      <c r="D18" s="37">
        <v>0.4</v>
      </c>
      <c r="E18" s="36" t="s">
        <v>202</v>
      </c>
    </row>
    <row r="19" spans="1:5" ht="72" x14ac:dyDescent="0.55000000000000004">
      <c r="A19" s="33">
        <v>4</v>
      </c>
      <c r="B19" s="36" t="s">
        <v>88</v>
      </c>
      <c r="C19" s="37">
        <v>1</v>
      </c>
      <c r="D19" s="37">
        <v>1</v>
      </c>
      <c r="E19" s="36" t="s">
        <v>203</v>
      </c>
    </row>
    <row r="20" spans="1:5" ht="72" x14ac:dyDescent="0.55000000000000004">
      <c r="A20" s="33">
        <v>5</v>
      </c>
      <c r="B20" s="36" t="s">
        <v>89</v>
      </c>
      <c r="C20" s="37">
        <v>1</v>
      </c>
      <c r="D20" s="37">
        <v>1</v>
      </c>
      <c r="E20" s="36" t="s">
        <v>203</v>
      </c>
    </row>
    <row r="21" spans="1:5" x14ac:dyDescent="0.55000000000000004">
      <c r="A21" s="33"/>
      <c r="B21" s="32" t="s">
        <v>4</v>
      </c>
      <c r="C21" s="35">
        <f>SUM(C7:C20)</f>
        <v>5</v>
      </c>
      <c r="D21" s="35">
        <f>SUM(D7:D20)</f>
        <v>5</v>
      </c>
      <c r="E21" s="33"/>
    </row>
    <row r="23" spans="1:5" x14ac:dyDescent="0.55000000000000004">
      <c r="A23" s="1" t="s">
        <v>13</v>
      </c>
      <c r="B23" s="1"/>
      <c r="C23" s="1"/>
      <c r="D23" s="1"/>
      <c r="E23" s="1"/>
    </row>
    <row r="24" spans="1:5" x14ac:dyDescent="0.55000000000000004">
      <c r="A24" s="1"/>
      <c r="B24" s="92" t="s">
        <v>204</v>
      </c>
      <c r="C24" s="92"/>
      <c r="D24" s="92"/>
      <c r="E24" s="92"/>
    </row>
    <row r="25" spans="1:5" x14ac:dyDescent="0.55000000000000004">
      <c r="A25" s="1"/>
      <c r="B25" s="92" t="s">
        <v>0</v>
      </c>
      <c r="C25" s="92"/>
      <c r="D25" s="92"/>
      <c r="E25" s="92"/>
    </row>
    <row r="26" spans="1:5" x14ac:dyDescent="0.55000000000000004">
      <c r="A26" s="1" t="s">
        <v>14</v>
      </c>
      <c r="B26" s="1"/>
      <c r="C26" s="1"/>
      <c r="D26" s="1"/>
      <c r="E26" s="1"/>
    </row>
    <row r="27" spans="1:5" x14ac:dyDescent="0.55000000000000004">
      <c r="A27" s="1"/>
      <c r="B27" s="92" t="s">
        <v>205</v>
      </c>
      <c r="C27" s="92"/>
      <c r="D27" s="92"/>
      <c r="E27" s="92"/>
    </row>
    <row r="28" spans="1:5" x14ac:dyDescent="0.55000000000000004">
      <c r="A28" s="1"/>
      <c r="B28" s="92" t="s">
        <v>0</v>
      </c>
      <c r="C28" s="92"/>
      <c r="D28" s="92"/>
      <c r="E28" s="92"/>
    </row>
    <row r="29" spans="1:5" x14ac:dyDescent="0.55000000000000004">
      <c r="A29" s="1" t="s">
        <v>23</v>
      </c>
      <c r="B29" s="1"/>
      <c r="C29" s="1"/>
      <c r="D29" s="1"/>
      <c r="E29" s="1"/>
    </row>
    <row r="30" spans="1:5" x14ac:dyDescent="0.55000000000000004">
      <c r="A30" s="1"/>
      <c r="B30" s="99" t="s">
        <v>206</v>
      </c>
      <c r="C30" s="99"/>
      <c r="D30" s="99"/>
      <c r="E30" s="99"/>
    </row>
    <row r="31" spans="1:5" x14ac:dyDescent="0.55000000000000004">
      <c r="A31" s="1"/>
      <c r="B31" s="99" t="s">
        <v>207</v>
      </c>
      <c r="C31" s="99"/>
      <c r="D31" s="99"/>
      <c r="E31" s="99"/>
    </row>
    <row r="32" spans="1:5" x14ac:dyDescent="0.55000000000000004">
      <c r="A32" s="1"/>
      <c r="B32" s="59" t="s">
        <v>208</v>
      </c>
      <c r="C32" s="59"/>
      <c r="D32" s="59"/>
      <c r="E32" s="59"/>
    </row>
    <row r="33" spans="1:5" x14ac:dyDescent="0.55000000000000004">
      <c r="A33" s="1"/>
      <c r="B33" s="59" t="s">
        <v>209</v>
      </c>
      <c r="C33" s="59"/>
      <c r="D33" s="59"/>
      <c r="E33" s="59"/>
    </row>
    <row r="34" spans="1:5" x14ac:dyDescent="0.55000000000000004">
      <c r="A34" s="1"/>
      <c r="B34" s="59" t="s">
        <v>210</v>
      </c>
      <c r="C34" s="59"/>
      <c r="D34" s="59"/>
      <c r="E34" s="59"/>
    </row>
    <row r="35" spans="1:5" x14ac:dyDescent="0.55000000000000004">
      <c r="A35" s="1"/>
      <c r="B35" s="59" t="s">
        <v>211</v>
      </c>
      <c r="C35" s="59"/>
      <c r="D35" s="59"/>
      <c r="E35" s="59"/>
    </row>
    <row r="36" spans="1:5" x14ac:dyDescent="0.55000000000000004">
      <c r="A36" s="1"/>
      <c r="B36" s="99" t="s">
        <v>212</v>
      </c>
      <c r="C36" s="99"/>
      <c r="D36" s="99"/>
      <c r="E36" s="99"/>
    </row>
    <row r="37" spans="1:5" x14ac:dyDescent="0.55000000000000004">
      <c r="A37" s="1"/>
      <c r="B37" s="99" t="s">
        <v>213</v>
      </c>
      <c r="C37" s="99"/>
      <c r="D37" s="99"/>
      <c r="E37" s="99"/>
    </row>
    <row r="38" spans="1:5" x14ac:dyDescent="0.55000000000000004">
      <c r="A38" s="1"/>
      <c r="B38" s="48" t="s">
        <v>214</v>
      </c>
      <c r="C38" s="48"/>
      <c r="D38" s="48"/>
      <c r="E38" s="48"/>
    </row>
    <row r="39" spans="1:5" x14ac:dyDescent="0.55000000000000004">
      <c r="A39" s="1"/>
      <c r="B39" s="48" t="s">
        <v>215</v>
      </c>
      <c r="C39" s="48"/>
      <c r="D39" s="48"/>
      <c r="E39" s="48"/>
    </row>
    <row r="40" spans="1:5" x14ac:dyDescent="0.55000000000000004">
      <c r="A40" s="1"/>
      <c r="B40" s="99" t="s">
        <v>216</v>
      </c>
      <c r="C40" s="99"/>
      <c r="D40" s="99"/>
      <c r="E40" s="99"/>
    </row>
    <row r="41" spans="1:5" x14ac:dyDescent="0.55000000000000004">
      <c r="A41" s="1"/>
      <c r="B41" s="99" t="s">
        <v>217</v>
      </c>
      <c r="C41" s="99"/>
      <c r="D41" s="99"/>
      <c r="E41" s="99"/>
    </row>
    <row r="42" spans="1:5" x14ac:dyDescent="0.55000000000000004">
      <c r="A42" s="1"/>
      <c r="B42" s="99" t="s">
        <v>218</v>
      </c>
      <c r="C42" s="99"/>
      <c r="D42" s="99"/>
      <c r="E42" s="99"/>
    </row>
    <row r="43" spans="1:5" x14ac:dyDescent="0.55000000000000004">
      <c r="A43" s="1"/>
      <c r="B43" s="99" t="s">
        <v>219</v>
      </c>
      <c r="C43" s="99"/>
      <c r="D43" s="99"/>
      <c r="E43" s="99"/>
    </row>
    <row r="44" spans="1:5" x14ac:dyDescent="0.55000000000000004">
      <c r="B44" s="48" t="s">
        <v>220</v>
      </c>
    </row>
    <row r="45" spans="1:5" x14ac:dyDescent="0.55000000000000004">
      <c r="B45" s="48" t="s">
        <v>221</v>
      </c>
    </row>
    <row r="46" spans="1:5" x14ac:dyDescent="0.55000000000000004">
      <c r="B46" s="48" t="s">
        <v>222</v>
      </c>
    </row>
    <row r="47" spans="1:5" x14ac:dyDescent="0.55000000000000004">
      <c r="B47" s="30" t="s">
        <v>223</v>
      </c>
    </row>
    <row r="48" spans="1:5" x14ac:dyDescent="0.55000000000000004">
      <c r="B48" s="48" t="s">
        <v>224</v>
      </c>
    </row>
    <row r="49" spans="2:2" x14ac:dyDescent="0.55000000000000004">
      <c r="B49" s="48" t="s">
        <v>225</v>
      </c>
    </row>
    <row r="50" spans="2:2" x14ac:dyDescent="0.55000000000000004">
      <c r="B50" s="30" t="s">
        <v>226</v>
      </c>
    </row>
    <row r="51" spans="2:2" x14ac:dyDescent="0.55000000000000004">
      <c r="B51" s="48" t="s">
        <v>227</v>
      </c>
    </row>
    <row r="52" spans="2:2" x14ac:dyDescent="0.55000000000000004">
      <c r="B52" s="48" t="s">
        <v>228</v>
      </c>
    </row>
  </sheetData>
  <mergeCells count="19">
    <mergeCell ref="B40:E40"/>
    <mergeCell ref="B41:E41"/>
    <mergeCell ref="B42:E42"/>
    <mergeCell ref="B43:E43"/>
    <mergeCell ref="B28:E28"/>
    <mergeCell ref="B30:E30"/>
    <mergeCell ref="B31:E31"/>
    <mergeCell ref="B36:E36"/>
    <mergeCell ref="B37:E37"/>
    <mergeCell ref="B25:E25"/>
    <mergeCell ref="B27:E27"/>
    <mergeCell ref="B24:E24"/>
    <mergeCell ref="A1:E1"/>
    <mergeCell ref="A2:E2"/>
    <mergeCell ref="A3:E3"/>
    <mergeCell ref="A4:D4"/>
    <mergeCell ref="A5:D5"/>
    <mergeCell ref="A7:A8"/>
    <mergeCell ref="A11:A18"/>
  </mergeCells>
  <pageMargins left="0.7" right="0.7" top="0.5" bottom="0.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"/>
  <sheetViews>
    <sheetView topLeftCell="A13" workbookViewId="0">
      <selection activeCell="G7" sqref="G7"/>
    </sheetView>
  </sheetViews>
  <sheetFormatPr defaultRowHeight="24" x14ac:dyDescent="0.55000000000000004"/>
  <cols>
    <col min="1" max="1" width="6.875" style="29" customWidth="1"/>
    <col min="2" max="2" width="32.5" style="30" customWidth="1"/>
    <col min="3" max="4" width="9" style="29"/>
    <col min="5" max="5" width="25.875" style="29" customWidth="1"/>
    <col min="6" max="16384" width="9" style="29"/>
  </cols>
  <sheetData>
    <row r="1" spans="1:5" ht="21" customHeight="1" x14ac:dyDescent="0.55000000000000004">
      <c r="A1" s="100" t="s">
        <v>90</v>
      </c>
      <c r="B1" s="100"/>
      <c r="C1" s="100"/>
      <c r="D1" s="100"/>
      <c r="E1" s="100"/>
    </row>
    <row r="2" spans="1:5" ht="21" customHeight="1" x14ac:dyDescent="0.55000000000000004">
      <c r="A2" s="93" t="s">
        <v>151</v>
      </c>
      <c r="B2" s="93"/>
      <c r="C2" s="93"/>
      <c r="D2" s="93"/>
      <c r="E2" s="93"/>
    </row>
    <row r="3" spans="1:5" ht="21" customHeight="1" x14ac:dyDescent="0.55000000000000004">
      <c r="A3" s="93" t="s">
        <v>154</v>
      </c>
      <c r="B3" s="93"/>
      <c r="C3" s="93"/>
      <c r="D3" s="93"/>
      <c r="E3" s="93"/>
    </row>
    <row r="4" spans="1:5" x14ac:dyDescent="0.55000000000000004">
      <c r="A4" s="93" t="s">
        <v>9</v>
      </c>
      <c r="B4" s="93"/>
      <c r="C4" s="93"/>
      <c r="D4" s="93"/>
    </row>
    <row r="5" spans="1:5" x14ac:dyDescent="0.55000000000000004">
      <c r="A5" s="97" t="s">
        <v>58</v>
      </c>
      <c r="B5" s="97"/>
      <c r="C5" s="97"/>
      <c r="D5" s="97"/>
    </row>
    <row r="6" spans="1:5" x14ac:dyDescent="0.55000000000000004">
      <c r="A6" s="32" t="s">
        <v>12</v>
      </c>
      <c r="B6" s="32" t="s">
        <v>42</v>
      </c>
      <c r="C6" s="32" t="s">
        <v>5</v>
      </c>
      <c r="D6" s="32" t="s">
        <v>6</v>
      </c>
      <c r="E6" s="32" t="s">
        <v>78</v>
      </c>
    </row>
    <row r="7" spans="1:5" ht="240" x14ac:dyDescent="0.55000000000000004">
      <c r="A7" s="95">
        <v>1</v>
      </c>
      <c r="B7" s="36" t="s">
        <v>137</v>
      </c>
      <c r="C7" s="37">
        <v>1</v>
      </c>
      <c r="D7" s="37">
        <v>1</v>
      </c>
      <c r="E7" s="36" t="s">
        <v>229</v>
      </c>
    </row>
    <row r="8" spans="1:5" ht="48" x14ac:dyDescent="0.55000000000000004">
      <c r="A8" s="95"/>
      <c r="B8" s="36" t="s">
        <v>138</v>
      </c>
      <c r="C8" s="45"/>
      <c r="D8" s="45"/>
      <c r="E8" s="33"/>
    </row>
    <row r="9" spans="1:5" ht="48" x14ac:dyDescent="0.55000000000000004">
      <c r="A9" s="98">
        <v>2</v>
      </c>
      <c r="B9" s="36" t="s">
        <v>140</v>
      </c>
      <c r="C9" s="37">
        <v>1</v>
      </c>
      <c r="D9" s="37">
        <v>0</v>
      </c>
      <c r="E9" s="33"/>
    </row>
    <row r="10" spans="1:5" ht="48" x14ac:dyDescent="0.55000000000000004">
      <c r="A10" s="98"/>
      <c r="B10" s="36" t="s">
        <v>139</v>
      </c>
      <c r="C10" s="45"/>
      <c r="D10" s="45"/>
      <c r="E10" s="33"/>
    </row>
    <row r="11" spans="1:5" ht="48" x14ac:dyDescent="0.55000000000000004">
      <c r="A11" s="98">
        <v>3</v>
      </c>
      <c r="B11" s="36" t="s">
        <v>141</v>
      </c>
      <c r="C11" s="37">
        <v>1</v>
      </c>
      <c r="D11" s="37">
        <v>0</v>
      </c>
      <c r="E11" s="33"/>
    </row>
    <row r="12" spans="1:5" ht="48" x14ac:dyDescent="0.55000000000000004">
      <c r="A12" s="98"/>
      <c r="B12" s="36" t="s">
        <v>142</v>
      </c>
      <c r="C12" s="45"/>
      <c r="D12" s="45"/>
      <c r="E12" s="33"/>
    </row>
    <row r="13" spans="1:5" ht="48" x14ac:dyDescent="0.55000000000000004">
      <c r="A13" s="98">
        <v>4</v>
      </c>
      <c r="B13" s="36" t="s">
        <v>92</v>
      </c>
      <c r="C13" s="37">
        <v>1</v>
      </c>
      <c r="D13" s="37">
        <v>0</v>
      </c>
      <c r="E13" s="33"/>
    </row>
    <row r="14" spans="1:5" ht="48" x14ac:dyDescent="0.55000000000000004">
      <c r="A14" s="98"/>
      <c r="B14" s="36" t="s">
        <v>93</v>
      </c>
      <c r="C14" s="45"/>
      <c r="D14" s="45"/>
      <c r="E14" s="33"/>
    </row>
    <row r="15" spans="1:5" ht="48" x14ac:dyDescent="0.55000000000000004">
      <c r="A15" s="98">
        <v>5</v>
      </c>
      <c r="B15" s="36" t="s">
        <v>94</v>
      </c>
      <c r="C15" s="37">
        <v>0.5</v>
      </c>
      <c r="D15" s="37">
        <v>0</v>
      </c>
      <c r="E15" s="33"/>
    </row>
    <row r="16" spans="1:5" ht="48" x14ac:dyDescent="0.55000000000000004">
      <c r="A16" s="98"/>
      <c r="B16" s="36" t="s">
        <v>95</v>
      </c>
      <c r="C16" s="37">
        <v>0.5</v>
      </c>
      <c r="D16" s="37">
        <v>0</v>
      </c>
      <c r="E16" s="33"/>
    </row>
    <row r="17" spans="1:5" ht="48" x14ac:dyDescent="0.55000000000000004">
      <c r="A17" s="98"/>
      <c r="B17" s="36" t="s">
        <v>96</v>
      </c>
      <c r="C17" s="45"/>
      <c r="D17" s="45"/>
      <c r="E17" s="33"/>
    </row>
    <row r="18" spans="1:5" x14ac:dyDescent="0.55000000000000004">
      <c r="A18" s="33"/>
      <c r="B18" s="32" t="s">
        <v>4</v>
      </c>
      <c r="C18" s="35">
        <f>SUM(C7:C17)</f>
        <v>5</v>
      </c>
      <c r="D18" s="35">
        <f>SUM(D7:D17)</f>
        <v>1</v>
      </c>
      <c r="E18" s="33"/>
    </row>
    <row r="20" spans="1:5" x14ac:dyDescent="0.55000000000000004">
      <c r="A20" s="1" t="s">
        <v>13</v>
      </c>
      <c r="B20" s="1"/>
      <c r="C20" s="1"/>
      <c r="D20" s="1"/>
      <c r="E20" s="1"/>
    </row>
    <row r="21" spans="1:5" x14ac:dyDescent="0.55000000000000004">
      <c r="A21" s="1"/>
      <c r="B21" s="92" t="s">
        <v>155</v>
      </c>
      <c r="C21" s="92"/>
      <c r="D21" s="92"/>
      <c r="E21" s="92"/>
    </row>
    <row r="22" spans="1:5" x14ac:dyDescent="0.55000000000000004">
      <c r="A22" s="1"/>
      <c r="B22" s="92" t="s">
        <v>0</v>
      </c>
      <c r="C22" s="92"/>
      <c r="D22" s="92"/>
      <c r="E22" s="92"/>
    </row>
    <row r="23" spans="1:5" x14ac:dyDescent="0.55000000000000004">
      <c r="A23" s="1" t="s">
        <v>14</v>
      </c>
      <c r="B23" s="1"/>
      <c r="C23" s="1"/>
      <c r="D23" s="1"/>
      <c r="E23" s="1"/>
    </row>
    <row r="24" spans="1:5" x14ac:dyDescent="0.55000000000000004">
      <c r="A24" s="1"/>
      <c r="B24" s="92" t="s">
        <v>156</v>
      </c>
      <c r="C24" s="92"/>
      <c r="D24" s="92"/>
      <c r="E24" s="92"/>
    </row>
    <row r="25" spans="1:5" x14ac:dyDescent="0.55000000000000004">
      <c r="A25" s="1"/>
      <c r="B25" s="92" t="s">
        <v>157</v>
      </c>
      <c r="C25" s="92"/>
      <c r="D25" s="92"/>
      <c r="E25" s="92"/>
    </row>
    <row r="26" spans="1:5" x14ac:dyDescent="0.55000000000000004">
      <c r="A26" s="1" t="s">
        <v>23</v>
      </c>
      <c r="B26" s="1"/>
      <c r="C26" s="1"/>
      <c r="D26" s="1"/>
      <c r="E26" s="1"/>
    </row>
    <row r="27" spans="1:5" x14ac:dyDescent="0.55000000000000004">
      <c r="A27" s="1"/>
      <c r="B27" s="99" t="s">
        <v>158</v>
      </c>
      <c r="C27" s="99"/>
      <c r="D27" s="99"/>
      <c r="E27" s="99"/>
    </row>
    <row r="28" spans="1:5" x14ac:dyDescent="0.55000000000000004">
      <c r="A28" s="1"/>
      <c r="B28" s="99" t="s">
        <v>159</v>
      </c>
      <c r="C28" s="99"/>
      <c r="D28" s="99"/>
      <c r="E28" s="99"/>
    </row>
    <row r="29" spans="1:5" x14ac:dyDescent="0.55000000000000004">
      <c r="A29" s="1"/>
      <c r="B29" s="52" t="s">
        <v>160</v>
      </c>
      <c r="C29" s="48"/>
      <c r="D29" s="48"/>
      <c r="E29" s="48"/>
    </row>
    <row r="30" spans="1:5" x14ac:dyDescent="0.55000000000000004">
      <c r="A30" s="1"/>
      <c r="B30" s="99" t="s">
        <v>161</v>
      </c>
      <c r="C30" s="99"/>
      <c r="D30" s="99"/>
      <c r="E30" s="99"/>
    </row>
    <row r="31" spans="1:5" x14ac:dyDescent="0.55000000000000004">
      <c r="B31" s="101" t="s">
        <v>160</v>
      </c>
      <c r="C31" s="102"/>
      <c r="D31" s="102"/>
    </row>
    <row r="32" spans="1:5" x14ac:dyDescent="0.55000000000000004">
      <c r="B32" s="99" t="s">
        <v>230</v>
      </c>
      <c r="C32" s="99"/>
      <c r="D32" s="99"/>
      <c r="E32" s="99"/>
    </row>
    <row r="33" spans="1:1" x14ac:dyDescent="0.55000000000000004">
      <c r="A33" s="1" t="s">
        <v>194</v>
      </c>
    </row>
  </sheetData>
  <mergeCells count="19">
    <mergeCell ref="B24:E24"/>
    <mergeCell ref="B22:E22"/>
    <mergeCell ref="A1:E1"/>
    <mergeCell ref="A2:E2"/>
    <mergeCell ref="A3:E3"/>
    <mergeCell ref="A4:D4"/>
    <mergeCell ref="A5:D5"/>
    <mergeCell ref="A7:A8"/>
    <mergeCell ref="A9:A10"/>
    <mergeCell ref="A11:A12"/>
    <mergeCell ref="A13:A14"/>
    <mergeCell ref="A15:A17"/>
    <mergeCell ref="B21:E21"/>
    <mergeCell ref="B25:E25"/>
    <mergeCell ref="B27:E27"/>
    <mergeCell ref="B32:E32"/>
    <mergeCell ref="B28:E28"/>
    <mergeCell ref="B30:E30"/>
    <mergeCell ref="B31:D31"/>
  </mergeCells>
  <hyperlinks>
    <hyperlink ref="B29" r:id="rId1" xr:uid="{00000000-0004-0000-0800-000000000000}"/>
    <hyperlink ref="B31" r:id="rId2" xr:uid="{00000000-0004-0000-0800-000001000000}"/>
  </hyperlinks>
  <pageMargins left="0.7" right="0.7" top="0.5" bottom="0.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แบบสรุป SAR Card</vt:lpstr>
      <vt:lpstr>ตัวชี้วัด 1.2</vt:lpstr>
      <vt:lpstr>ตัวชี้วัด 1.4</vt:lpstr>
      <vt:lpstr>ตัวชี้วัด C1-7</vt:lpstr>
      <vt:lpstr>ตัวชี้วัด C2-7</vt:lpstr>
      <vt:lpstr>ตัวชี้วัด C3-7</vt:lpstr>
      <vt:lpstr>ตัวชี้วัด 2.1</vt:lpstr>
      <vt:lpstr>ตัวชี้วัด 2.2</vt:lpstr>
      <vt:lpstr>ตัวชี้วัด 2.3</vt:lpstr>
      <vt:lpstr>ตัวชี้วัด 2.5</vt:lpstr>
      <vt:lpstr>'ตัวชี้วัด 1.2'!Print_Titles</vt:lpstr>
      <vt:lpstr>'ตัวชี้วัด 1.4'!Print_Titles</vt:lpstr>
      <vt:lpstr>'ตัวชี้วัด 2.1'!Print_Titles</vt:lpstr>
      <vt:lpstr>'ตัวชี้วัด 2.2'!Print_Titles</vt:lpstr>
      <vt:lpstr>'ตัวชี้วัด 2.3'!Print_Titles</vt:lpstr>
      <vt:lpstr>'ตัวชี้วัด 2.5'!Print_Titles</vt:lpstr>
      <vt:lpstr>'ตัวชี้วัด C1-7'!Print_Titles</vt:lpstr>
      <vt:lpstr>'ตัวชี้วัด C2-7'!Print_Titles</vt:lpstr>
      <vt:lpstr>'ตัวชี้วัด C3-7'!Print_Titles</vt:lpstr>
      <vt:lpstr>'แบบสรุป SAR Card'!Print_Titles</vt:lpstr>
    </vt:vector>
  </TitlesOfParts>
  <Company>anamai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</dc:creator>
  <cp:lastModifiedBy>Windows User</cp:lastModifiedBy>
  <cp:lastPrinted>2019-02-28T03:04:38Z</cp:lastPrinted>
  <dcterms:created xsi:type="dcterms:W3CDTF">2006-01-12T00:48:16Z</dcterms:created>
  <dcterms:modified xsi:type="dcterms:W3CDTF">2019-02-28T08:51:35Z</dcterms:modified>
</cp:coreProperties>
</file>